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X:\Shared Documents\PS DIRECTORY\FY 2025 - 2026\TENDERS\Mechel Mokgehle\Salary Benchmark\Tender Pack\"/>
    </mc:Choice>
  </mc:AlternateContent>
  <xr:revisionPtr revIDLastSave="0" documentId="13_ncr:1_{27A20E46-566B-45C0-9B6F-FB6AA7AB3BEF}" xr6:coauthVersionLast="47" xr6:coauthVersionMax="47" xr10:uidLastSave="{00000000-0000-0000-0000-000000000000}"/>
  <bookViews>
    <workbookView xWindow="-108" yWindow="-108" windowWidth="23256" windowHeight="12456" xr2:uid="{00000000-000D-0000-FFFF-FFFF00000000}"/>
  </bookViews>
  <sheets>
    <sheet name="Technical Evaluation Criteria" sheetId="2" r:id="rId1"/>
    <sheet name="Presentation Evaluation Criteri" sheetId="4" r:id="rId2"/>
    <sheet name="Prev eval list" sheetId="1" state="hidden" r:id="rId3"/>
    <sheet name="Sheet3" sheetId="3" state="hidden" r:id="rId4"/>
  </sheets>
  <definedNames>
    <definedName name="_Toc405379936" localSheetId="0">'Technical Evaluation Criteria'!$A$2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2" l="1"/>
  <c r="D8" i="2"/>
  <c r="D3" i="4"/>
  <c r="D24" i="2"/>
  <c r="D21" i="2"/>
  <c r="D4" i="2"/>
  <c r="E3" i="4" l="1"/>
  <c r="D36" i="2"/>
  <c r="D32" i="2"/>
  <c r="D29" i="2"/>
  <c r="D42" i="2" l="1"/>
  <c r="D12" i="2"/>
  <c r="D7" i="2" s="1"/>
  <c r="D47" i="2" l="1"/>
  <c r="E4" i="2"/>
  <c r="E23" i="1" l="1"/>
  <c r="E88" i="1"/>
  <c r="D9" i="3"/>
  <c r="D10" i="3"/>
  <c r="D11" i="3"/>
  <c r="E16" i="1"/>
  <c r="E94" i="1" l="1"/>
  <c r="E7" i="1"/>
  <c r="E52" i="1" l="1"/>
  <c r="D52" i="1" s="1"/>
  <c r="E73" i="1"/>
  <c r="E58" i="1"/>
  <c r="D58" i="1" s="1"/>
  <c r="D51" i="1" s="1"/>
  <c r="E108" i="1"/>
  <c r="E51" i="1" l="1"/>
  <c r="D23" i="1"/>
  <c r="E6" i="1" l="1"/>
  <c r="E3" i="1" s="1"/>
</calcChain>
</file>

<file path=xl/sharedStrings.xml><?xml version="1.0" encoding="utf-8"?>
<sst xmlns="http://schemas.openxmlformats.org/spreadsheetml/2006/main" count="294" uniqueCount="240">
  <si>
    <t xml:space="preserve">DESCRIPTION </t>
  </si>
  <si>
    <t>RATING SCALE</t>
  </si>
  <si>
    <t>SUB WEIGHT</t>
  </si>
  <si>
    <t>SCORE</t>
  </si>
  <si>
    <t>COMMENTS</t>
  </si>
  <si>
    <t>Experience in conducting salary surveys</t>
  </si>
  <si>
    <t>Experience in conducting comprehensive benefit surveys</t>
  </si>
  <si>
    <t>Experience in conducting wage movement surveys</t>
  </si>
  <si>
    <t>1.2  Experience</t>
  </si>
  <si>
    <t>1.3  Services Required</t>
  </si>
  <si>
    <t>A.    TECHNICAL EVALUATION CRITERIA: REMUNERATION SURVEYS</t>
  </si>
  <si>
    <t>Job Matching Facilitation</t>
  </si>
  <si>
    <t>Geographic Analysis</t>
  </si>
  <si>
    <t>Race Analysis</t>
  </si>
  <si>
    <t>Gender Analysis</t>
  </si>
  <si>
    <t>Age Analysis</t>
  </si>
  <si>
    <t>Internal and External Equity Measures</t>
  </si>
  <si>
    <t>Own Package Component Analysis</t>
  </si>
  <si>
    <t>Interactive web based selection</t>
  </si>
  <si>
    <t>Benefits Survey</t>
  </si>
  <si>
    <t>STI Survey</t>
  </si>
  <si>
    <t>2.  Participation List and Reporting</t>
  </si>
  <si>
    <t>Does the participant list include companies from different industries e.g. Public, Private and Parastatals</t>
  </si>
  <si>
    <r>
      <t xml:space="preserve">How many </t>
    </r>
    <r>
      <rPr>
        <b/>
        <sz val="10"/>
        <color theme="1"/>
        <rFont val="Arial"/>
        <family val="2"/>
      </rPr>
      <t>active salary survey</t>
    </r>
    <r>
      <rPr>
        <sz val="10"/>
        <color theme="1"/>
        <rFont val="Arial"/>
        <family val="2"/>
      </rPr>
      <t xml:space="preserve"> </t>
    </r>
    <r>
      <rPr>
        <b/>
        <sz val="10"/>
        <color theme="1"/>
        <rFont val="Arial"/>
        <family val="2"/>
      </rPr>
      <t>participants</t>
    </r>
    <r>
      <rPr>
        <sz val="10"/>
        <color theme="1"/>
        <rFont val="Arial"/>
        <family val="2"/>
      </rPr>
      <t xml:space="preserve"> on are in the survey database</t>
    </r>
  </si>
  <si>
    <t>2.1  Participant List</t>
  </si>
  <si>
    <t>Is the reporting on-line?</t>
  </si>
  <si>
    <t>Does the system have readily available reports</t>
  </si>
  <si>
    <t>Is the participating company's data excluded when comparing company data to the market?</t>
  </si>
  <si>
    <t>3.  UPLOADS AND REALTIME DATABASE</t>
  </si>
  <si>
    <t>3.1  Uploading of data</t>
  </si>
  <si>
    <t>3 Points for each Yes</t>
  </si>
  <si>
    <t>3.2  Training and Support</t>
  </si>
  <si>
    <t>Does the price include training?</t>
  </si>
  <si>
    <t>Does the price include support w.r.t. matching?</t>
  </si>
  <si>
    <r>
      <t>·</t>
    </r>
    <r>
      <rPr>
        <i/>
        <sz val="10"/>
        <color theme="1"/>
        <rFont val="Times New Roman"/>
        <family val="1"/>
      </rPr>
      <t>   </t>
    </r>
    <r>
      <rPr>
        <i/>
        <sz val="10"/>
        <color theme="1"/>
        <rFont val="Arial"/>
        <family val="2"/>
      </rPr>
      <t>attach examples of readily available reports</t>
    </r>
  </si>
  <si>
    <r>
      <t>·</t>
    </r>
    <r>
      <rPr>
        <i/>
        <sz val="10"/>
        <color theme="1"/>
        <rFont val="Times New Roman"/>
        <family val="1"/>
      </rPr>
      <t>   </t>
    </r>
    <r>
      <rPr>
        <i/>
        <sz val="10"/>
        <color theme="1"/>
        <rFont val="Arial"/>
        <family val="2"/>
      </rPr>
      <t>How often</t>
    </r>
  </si>
  <si>
    <r>
      <t>·</t>
    </r>
    <r>
      <rPr>
        <i/>
        <sz val="10"/>
        <color theme="1"/>
        <rFont val="Times New Roman"/>
        <family val="1"/>
      </rPr>
      <t>   </t>
    </r>
    <r>
      <rPr>
        <i/>
        <sz val="10"/>
        <color theme="1"/>
        <rFont val="Arial"/>
        <family val="2"/>
      </rPr>
      <t>indicate input month and report month</t>
    </r>
  </si>
  <si>
    <t>2.2  Survey Library</t>
  </si>
  <si>
    <t>How many jobs do you have in the survey library?</t>
  </si>
  <si>
    <r>
      <t>·</t>
    </r>
    <r>
      <rPr>
        <i/>
        <sz val="10"/>
        <color theme="1"/>
        <rFont val="Times New Roman"/>
        <family val="1"/>
      </rPr>
      <t>   </t>
    </r>
    <r>
      <rPr>
        <i/>
        <sz val="10"/>
        <color theme="1"/>
        <rFont val="Arial"/>
        <family val="2"/>
      </rPr>
      <t>Job Title</t>
    </r>
  </si>
  <si>
    <r>
      <t>·</t>
    </r>
    <r>
      <rPr>
        <i/>
        <sz val="10"/>
        <color theme="1"/>
        <rFont val="Times New Roman"/>
        <family val="1"/>
      </rPr>
      <t>   </t>
    </r>
    <r>
      <rPr>
        <i/>
        <sz val="10"/>
        <color theme="1"/>
        <rFont val="Arial"/>
        <family val="2"/>
      </rPr>
      <t>Job description</t>
    </r>
  </si>
  <si>
    <r>
      <t>·</t>
    </r>
    <r>
      <rPr>
        <i/>
        <sz val="10"/>
        <color theme="1"/>
        <rFont val="Times New Roman"/>
        <family val="1"/>
      </rPr>
      <t>   </t>
    </r>
    <r>
      <rPr>
        <i/>
        <sz val="10"/>
        <color theme="1"/>
        <rFont val="Arial"/>
        <family val="2"/>
      </rPr>
      <t>Job Code</t>
    </r>
  </si>
  <si>
    <r>
      <t>·</t>
    </r>
    <r>
      <rPr>
        <i/>
        <sz val="10"/>
        <color theme="1"/>
        <rFont val="Times New Roman"/>
        <family val="1"/>
      </rPr>
      <t>   </t>
    </r>
    <r>
      <rPr>
        <i/>
        <sz val="10"/>
        <color theme="1"/>
        <rFont val="Arial"/>
        <family val="2"/>
      </rPr>
      <t>Qualification</t>
    </r>
  </si>
  <si>
    <r>
      <t>·</t>
    </r>
    <r>
      <rPr>
        <i/>
        <sz val="10"/>
        <color theme="1"/>
        <rFont val="Times New Roman"/>
        <family val="1"/>
      </rPr>
      <t>   </t>
    </r>
    <r>
      <rPr>
        <i/>
        <sz val="10"/>
        <color theme="1"/>
        <rFont val="Arial"/>
        <family val="2"/>
      </rPr>
      <t>Possible alternative Job Title</t>
    </r>
  </si>
  <si>
    <r>
      <t>·</t>
    </r>
    <r>
      <rPr>
        <i/>
        <sz val="10"/>
        <color theme="1"/>
        <rFont val="Times New Roman"/>
        <family val="1"/>
      </rPr>
      <t>   </t>
    </r>
    <r>
      <rPr>
        <i/>
        <sz val="10"/>
        <color theme="1"/>
        <rFont val="Arial"/>
        <family val="2"/>
      </rPr>
      <t>Industry</t>
    </r>
  </si>
  <si>
    <t>Do you offer different Industry circles in the reporting?</t>
  </si>
  <si>
    <t>Y = 2</t>
  </si>
  <si>
    <t>Y= 3</t>
  </si>
  <si>
    <t xml:space="preserve">1.  Scope, Experience and Services Required </t>
  </si>
  <si>
    <t>Is the salary survey input validated against the policies?</t>
  </si>
  <si>
    <r>
      <t>·</t>
    </r>
    <r>
      <rPr>
        <i/>
        <sz val="10"/>
        <color theme="1"/>
        <rFont val="Times New Roman"/>
        <family val="1"/>
      </rPr>
      <t>   </t>
    </r>
    <r>
      <rPr>
        <i/>
        <sz val="10"/>
        <color theme="1"/>
        <rFont val="Arial"/>
        <family val="2"/>
      </rPr>
      <t>Describe validation method applied</t>
    </r>
  </si>
  <si>
    <t xml:space="preserve">Yes = 1
</t>
  </si>
  <si>
    <t>*  2 points for Each yes, unless otherwise stated</t>
  </si>
  <si>
    <t>Rank approach to be followed  
100% = 5 points
80% = 3 points
60 % = 1 point
&lt;60% = 0</t>
  </si>
  <si>
    <t>Can the participating company access the report (online) with REAL time data 24/7/365?</t>
  </si>
  <si>
    <t>Yes = 0.5
(maximum 1.5 points)</t>
  </si>
  <si>
    <t>*   &gt;  15 yrs exp = 2
*  10 - 15 yrs exp = 0.5
*  &lt; 10 yrs exp  = 0</t>
  </si>
  <si>
    <t>Weight = 70%</t>
  </si>
  <si>
    <r>
      <t>·</t>
    </r>
    <r>
      <rPr>
        <i/>
        <sz val="10"/>
        <color theme="1"/>
        <rFont val="Times New Roman"/>
        <family val="1"/>
      </rPr>
      <t>  </t>
    </r>
    <r>
      <rPr>
        <i/>
        <sz val="10"/>
        <color theme="1"/>
        <rFont val="Arial"/>
        <family val="2"/>
      </rPr>
      <t>National : up to &amp; incl Manager levels</t>
    </r>
  </si>
  <si>
    <r>
      <t xml:space="preserve">1.1  Scope
</t>
    </r>
    <r>
      <rPr>
        <sz val="10"/>
        <color theme="1"/>
        <rFont val="Arial"/>
        <family val="2"/>
      </rPr>
      <t>The Salary Survey needs to include all Grades.  Some survey houses have different surveys for different levels, and they may indicate with a "Yes" or "No" against the different surveys
PLEASE NOTE THAT IN THE COSTING IT SHOULD ALSO BE STATED AS SUCH</t>
    </r>
  </si>
  <si>
    <r>
      <t xml:space="preserve">*  </t>
    </r>
    <r>
      <rPr>
        <i/>
        <sz val="10"/>
        <color theme="1"/>
        <rFont val="Times New Roman"/>
        <family val="1"/>
      </rPr>
      <t xml:space="preserve">Include the list of the current active survey participants in the mentioned surveys
*  The list must indicate from which sector the companies are, i.e.  e.g. Public, Private and Parastatals
</t>
    </r>
  </si>
  <si>
    <t>Mark negative if this is not supplied (minus 2)</t>
  </si>
  <si>
    <t>Points for each
question
*  Monthly = 15
*  Quarterly = 5
*  Twice a year = 1
*  Once a year = 0.5</t>
  </si>
  <si>
    <r>
      <rPr>
        <b/>
        <sz val="10"/>
        <color theme="1"/>
        <rFont val="Arial"/>
        <family val="2"/>
      </rPr>
      <t xml:space="preserve">STI survey </t>
    </r>
    <r>
      <rPr>
        <sz val="10"/>
        <color theme="1"/>
        <rFont val="Arial"/>
        <family val="2"/>
      </rPr>
      <t>(indicate how often i.e. every 2nd year, every 3rd year, etc)</t>
    </r>
  </si>
  <si>
    <r>
      <rPr>
        <b/>
        <sz val="10"/>
        <color theme="1"/>
        <rFont val="Arial"/>
        <family val="2"/>
      </rPr>
      <t>Salary &amp; Wage movement survey</t>
    </r>
    <r>
      <rPr>
        <sz val="10"/>
        <color theme="1"/>
        <rFont val="Arial"/>
        <family val="2"/>
      </rPr>
      <t xml:space="preserve">
(indicate how often and typical months in which the results are released</t>
    </r>
  </si>
  <si>
    <r>
      <rPr>
        <b/>
        <sz val="10"/>
        <color theme="1"/>
        <rFont val="Arial"/>
        <family val="2"/>
      </rPr>
      <t>National Survey</t>
    </r>
    <r>
      <rPr>
        <sz val="10"/>
        <color theme="1"/>
        <rFont val="Arial"/>
        <family val="2"/>
      </rPr>
      <t xml:space="preserve"> (All grades)</t>
    </r>
  </si>
  <si>
    <r>
      <t>·</t>
    </r>
    <r>
      <rPr>
        <i/>
        <sz val="10"/>
        <color theme="1"/>
        <rFont val="Times New Roman"/>
        <family val="1"/>
      </rPr>
      <t>  </t>
    </r>
    <r>
      <rPr>
        <i/>
        <sz val="10"/>
        <color theme="1"/>
        <rFont val="Arial"/>
        <family val="2"/>
      </rPr>
      <t>Senior Manager salary Survey (indicate data input month and report month)</t>
    </r>
  </si>
  <si>
    <r>
      <t>·</t>
    </r>
    <r>
      <rPr>
        <i/>
        <sz val="10"/>
        <color theme="1"/>
        <rFont val="Times New Roman"/>
        <family val="1"/>
      </rPr>
      <t>  </t>
    </r>
    <r>
      <rPr>
        <i/>
        <sz val="10"/>
        <color theme="1"/>
        <rFont val="Arial"/>
        <family val="2"/>
      </rPr>
      <t>Executives / Top Executives salary survey
(indicate data input month and report month)</t>
    </r>
  </si>
  <si>
    <t>National Survey - if separate surveys for separate levels: please indicate "Y" if separate surveys are done as per the levels below (levels may differ per survey house, and should be indicated like that)</t>
  </si>
  <si>
    <r>
      <t xml:space="preserve">Yes = 1
</t>
    </r>
    <r>
      <rPr>
        <b/>
        <sz val="10"/>
        <color theme="1"/>
        <rFont val="Arial"/>
        <family val="2"/>
      </rPr>
      <t xml:space="preserve">PLUS </t>
    </r>
    <r>
      <rPr>
        <sz val="10"/>
        <color theme="1"/>
        <rFont val="Arial"/>
        <family val="2"/>
      </rPr>
      <t xml:space="preserve">
1 point if frequence and typical months are indicated (MUST be at least every 12 months to score this point)</t>
    </r>
  </si>
  <si>
    <r>
      <rPr>
        <b/>
        <sz val="10"/>
        <color theme="1"/>
        <rFont val="Arial"/>
        <family val="2"/>
      </rPr>
      <t xml:space="preserve">Comprehensive Benefits survey </t>
    </r>
    <r>
      <rPr>
        <sz val="10"/>
        <color theme="1"/>
        <rFont val="Arial"/>
        <family val="2"/>
      </rPr>
      <t>(indicate how often i.e. every 2nd year, every 3rd year, etc), and then which of the benefits are covered (see below):</t>
    </r>
  </si>
  <si>
    <r>
      <t>·</t>
    </r>
    <r>
      <rPr>
        <i/>
        <sz val="10"/>
        <color theme="1"/>
        <rFont val="Times New Roman"/>
        <family val="1"/>
      </rPr>
      <t>  </t>
    </r>
    <r>
      <rPr>
        <i/>
        <sz val="10"/>
        <color theme="1"/>
        <rFont val="Arial"/>
        <family val="2"/>
      </rPr>
      <t>Covers all benefits related to the employee value proposition, including BCEA benefits. Provide the list of benefits covered in the survey</t>
    </r>
  </si>
  <si>
    <t>List provided = 2</t>
  </si>
  <si>
    <r>
      <rPr>
        <b/>
        <sz val="10"/>
        <color theme="1"/>
        <rFont val="Times New Roman"/>
        <family val="1"/>
      </rPr>
      <t xml:space="preserve"> </t>
    </r>
    <r>
      <rPr>
        <b/>
        <sz val="10"/>
        <color theme="1"/>
        <rFont val="Arial"/>
        <family val="2"/>
      </rPr>
      <t>Validation of data</t>
    </r>
  </si>
  <si>
    <t>Percentile Comparison (Company versus the survey data for the job)</t>
  </si>
  <si>
    <t xml:space="preserve">Aging correction (data ageing) </t>
  </si>
  <si>
    <t>Salary and Wage Movements Surveys (As indicated in the scope above)</t>
  </si>
  <si>
    <t>Yes = 1 point</t>
  </si>
  <si>
    <r>
      <t>·</t>
    </r>
    <r>
      <rPr>
        <i/>
        <sz val="10"/>
        <color theme="1"/>
        <rFont val="Times New Roman"/>
        <family val="1"/>
      </rPr>
      <t>   </t>
    </r>
    <r>
      <rPr>
        <i/>
        <sz val="10"/>
        <color theme="1"/>
        <rFont val="Arial"/>
        <family val="2"/>
      </rPr>
      <t>Provide Salary Survey Library  sorted in i.e. disciplines and Sector - to see the number of jobs per discipline.  Also include the "job description", grade and qualifications needed for each job</t>
    </r>
  </si>
  <si>
    <t>4 points if all of these are met</t>
  </si>
  <si>
    <t>Does the system provide exportable reports to MS office (therefore, can the user from there do further analysis as and when required)?</t>
  </si>
  <si>
    <t>THIS MUST BE INCLUDED IN THE FINANCIAL EVALUATION</t>
  </si>
  <si>
    <r>
      <t xml:space="preserve">How often is the data being uploaded or refreshed on the system (for the specific survey).  If the National survey is split into different surveys based on levels, and only do the survey uploads once a year for each survey, please indicate </t>
    </r>
    <r>
      <rPr>
        <b/>
        <sz val="10"/>
        <color theme="1"/>
        <rFont val="Arial"/>
        <family val="2"/>
      </rPr>
      <t>once a year</t>
    </r>
  </si>
  <si>
    <t>*  All Grades (Paterson A1 to Paterson F5) covered in 1 survey = 7
*  If not all grades in one survey, 0.75 per survey, with a max of 2.5 points (See below)</t>
  </si>
  <si>
    <t>if no examples attached, minus 1</t>
  </si>
  <si>
    <r>
      <t xml:space="preserve">Yes = 2
</t>
    </r>
    <r>
      <rPr>
        <sz val="10"/>
        <color rgb="FFFF0000"/>
        <rFont val="Arial"/>
        <family val="2"/>
      </rPr>
      <t>(A Max of 5 can be scored, including subquestions in "Services Required))</t>
    </r>
  </si>
  <si>
    <t>List provided = 0.5</t>
  </si>
  <si>
    <r>
      <t>·</t>
    </r>
    <r>
      <rPr>
        <i/>
        <sz val="10"/>
        <color theme="1"/>
        <rFont val="Times New Roman"/>
        <family val="1"/>
      </rPr>
      <t>  </t>
    </r>
    <r>
      <rPr>
        <i/>
        <sz val="10"/>
        <color theme="1"/>
        <rFont val="Arial"/>
        <family val="2"/>
      </rPr>
      <t>Covers all the BCEA related benefits only.  Provide the list of benefits covered in the survey</t>
    </r>
  </si>
  <si>
    <t>4.  REFERENCES</t>
  </si>
  <si>
    <t>References must have all of the following</t>
  </si>
  <si>
    <t>0.5 per item</t>
  </si>
  <si>
    <r>
      <t>·</t>
    </r>
    <r>
      <rPr>
        <i/>
        <sz val="10"/>
        <color theme="1"/>
        <rFont val="Times New Roman"/>
        <family val="1"/>
      </rPr>
      <t>   </t>
    </r>
    <r>
      <rPr>
        <i/>
        <sz val="10"/>
        <color theme="1"/>
        <rFont val="Arial"/>
        <family val="2"/>
      </rPr>
      <t>Company name</t>
    </r>
  </si>
  <si>
    <r>
      <t>·</t>
    </r>
    <r>
      <rPr>
        <i/>
        <sz val="10"/>
        <color theme="1"/>
        <rFont val="Times New Roman"/>
        <family val="1"/>
      </rPr>
      <t>   </t>
    </r>
    <r>
      <rPr>
        <i/>
        <sz val="10"/>
        <color theme="1"/>
        <rFont val="Arial"/>
        <family val="2"/>
      </rPr>
      <t>Address</t>
    </r>
  </si>
  <si>
    <r>
      <t>·</t>
    </r>
    <r>
      <rPr>
        <sz val="10"/>
        <color theme="1"/>
        <rFont val="Times New Roman"/>
        <family val="1"/>
      </rPr>
      <t>   </t>
    </r>
    <r>
      <rPr>
        <sz val="10"/>
        <color theme="1"/>
        <rFont val="Arial"/>
        <family val="2"/>
      </rPr>
      <t>Contract value and duration of contract</t>
    </r>
  </si>
  <si>
    <r>
      <t>·</t>
    </r>
    <r>
      <rPr>
        <i/>
        <sz val="10"/>
        <color theme="1"/>
        <rFont val="Times New Roman"/>
        <family val="1"/>
      </rPr>
      <t>   </t>
    </r>
    <r>
      <rPr>
        <i/>
        <sz val="10"/>
        <color theme="1"/>
        <rFont val="Arial"/>
        <family val="2"/>
      </rPr>
      <t>Phone number</t>
    </r>
  </si>
  <si>
    <r>
      <t>·</t>
    </r>
    <r>
      <rPr>
        <i/>
        <sz val="10"/>
        <color theme="1"/>
        <rFont val="Times New Roman"/>
        <family val="1"/>
      </rPr>
      <t>   </t>
    </r>
    <r>
      <rPr>
        <i/>
        <sz val="10"/>
        <color theme="1"/>
        <rFont val="Arial"/>
        <family val="2"/>
      </rPr>
      <t>Contact name</t>
    </r>
  </si>
  <si>
    <r>
      <t>·</t>
    </r>
    <r>
      <rPr>
        <sz val="10"/>
        <color theme="1"/>
        <rFont val="Times New Roman"/>
        <family val="1"/>
      </rPr>
      <t>   </t>
    </r>
    <r>
      <rPr>
        <sz val="10"/>
        <color theme="1"/>
        <rFont val="Arial"/>
        <family val="2"/>
      </rPr>
      <t>must be on the company letterhead</t>
    </r>
  </si>
  <si>
    <r>
      <t>·</t>
    </r>
    <r>
      <rPr>
        <sz val="10"/>
        <color theme="1"/>
        <rFont val="Times New Roman"/>
        <family val="1"/>
      </rPr>
      <t>   </t>
    </r>
    <r>
      <rPr>
        <sz val="10"/>
        <color theme="1"/>
        <rFont val="Arial"/>
        <family val="2"/>
      </rPr>
      <t>Performance of the survey house with respect to the services rendered to the reference company</t>
    </r>
  </si>
  <si>
    <t>Experience in conducting STI  surveys</t>
  </si>
  <si>
    <t>*   &gt;  15 yrs exp = 1
*  10 - 15 yrs exp = 0.50
*  &lt; 10 yrs exp  = 0</t>
  </si>
  <si>
    <r>
      <t>·</t>
    </r>
    <r>
      <rPr>
        <i/>
        <sz val="10"/>
        <color rgb="FF00B050"/>
        <rFont val="Times New Roman"/>
        <family val="1"/>
      </rPr>
      <t>   </t>
    </r>
    <r>
      <rPr>
        <i/>
        <sz val="10"/>
        <color rgb="FF00B050"/>
        <rFont val="Arial"/>
        <family val="2"/>
      </rPr>
      <t>If yes, how many hours free</t>
    </r>
  </si>
  <si>
    <r>
      <t>·</t>
    </r>
    <r>
      <rPr>
        <i/>
        <sz val="10"/>
        <color rgb="FF00B050"/>
        <rFont val="Times New Roman"/>
        <family val="1"/>
      </rPr>
      <t>   </t>
    </r>
    <r>
      <rPr>
        <i/>
        <sz val="10"/>
        <color rgb="FF00B050"/>
        <rFont val="Arial"/>
        <family val="2"/>
      </rPr>
      <t>If at additional cost, please indicate the amount</t>
    </r>
  </si>
  <si>
    <r>
      <t>·</t>
    </r>
    <r>
      <rPr>
        <i/>
        <sz val="10"/>
        <color rgb="FF00B050"/>
        <rFont val="Times New Roman"/>
        <family val="1"/>
      </rPr>
      <t>   </t>
    </r>
    <r>
      <rPr>
        <i/>
        <sz val="10"/>
        <color rgb="FF00B050"/>
        <rFont val="Arial"/>
        <family val="2"/>
      </rPr>
      <t>If extra time required by the compnay, indicate the additional cost per hour</t>
    </r>
  </si>
  <si>
    <t>SALARY SURVEY REPORTING</t>
  </si>
  <si>
    <t>hr Con</t>
  </si>
  <si>
    <t>ER</t>
  </si>
  <si>
    <t>Rem</t>
  </si>
  <si>
    <t>L&amp;D C</t>
  </si>
  <si>
    <t>GR 4 5 6</t>
  </si>
  <si>
    <t xml:space="preserve">The library must be extractable to present the following in columns to enable filtering:  </t>
  </si>
  <si>
    <r>
      <t>·</t>
    </r>
    <r>
      <rPr>
        <i/>
        <sz val="10"/>
        <color theme="1"/>
        <rFont val="Times New Roman"/>
        <family val="1"/>
      </rPr>
      <t>   </t>
    </r>
    <r>
      <rPr>
        <i/>
        <sz val="10"/>
        <color theme="1"/>
        <rFont val="Arial"/>
        <family val="2"/>
      </rPr>
      <t>Grading of the job (i.e. can indicate according any of the offical grading methodologies - must provide a correlation table i)</t>
    </r>
  </si>
  <si>
    <t>wer</t>
  </si>
  <si>
    <t>wre</t>
  </si>
  <si>
    <t>Grading (peromes</t>
  </si>
  <si>
    <t>YOE</t>
  </si>
  <si>
    <t>Qul</t>
  </si>
  <si>
    <r>
      <t>·</t>
    </r>
    <r>
      <rPr>
        <i/>
        <sz val="10"/>
        <color theme="1"/>
        <rFont val="Times New Roman"/>
        <family val="1"/>
      </rPr>
      <t>   </t>
    </r>
    <r>
      <rPr>
        <i/>
        <sz val="10"/>
        <color theme="1"/>
        <rFont val="Arial"/>
        <family val="2"/>
      </rPr>
      <t>Reporting to (i.e. typical reporting to the Head of HR)</t>
    </r>
  </si>
  <si>
    <t>2.3  Salary Survey Reporting</t>
  </si>
  <si>
    <t>s</t>
  </si>
  <si>
    <t>Age</t>
  </si>
  <si>
    <t>ONLINE SYSTEM:  Does the system allow the user to customise reporting (therefore extract / age data and fields as and when required on-ine)?</t>
  </si>
  <si>
    <r>
      <t>·</t>
    </r>
    <r>
      <rPr>
        <i/>
        <sz val="10"/>
        <color theme="1"/>
        <rFont val="Times New Roman"/>
        <family val="1"/>
      </rPr>
      <t>   </t>
    </r>
    <r>
      <rPr>
        <i/>
        <sz val="10"/>
        <color theme="1"/>
        <rFont val="Arial"/>
        <family val="2"/>
      </rPr>
      <t>attach screen dumpts of such reports / availability / selection, etc</t>
    </r>
  </si>
  <si>
    <t>Example = 3
if no examples attached, = 0</t>
  </si>
  <si>
    <t>Yes = 3</t>
  </si>
  <si>
    <t>If excluded = 3</t>
  </si>
  <si>
    <t>Yes = 1
Another 1 per circle applicable to SARS, up to a max of 3 points</t>
  </si>
  <si>
    <t>Real time data  24/7/365 = 3
Not real-time = 0</t>
  </si>
  <si>
    <t>If 80% and up = 0.5
If &lt; 80% = 0</t>
  </si>
  <si>
    <r>
      <t>·</t>
    </r>
    <r>
      <rPr>
        <i/>
        <sz val="10"/>
        <color theme="1"/>
        <rFont val="Times New Roman"/>
        <family val="1"/>
      </rPr>
      <t>   </t>
    </r>
    <r>
      <rPr>
        <sz val="10"/>
        <color theme="1"/>
        <rFont val="Arial"/>
        <family val="2"/>
      </rPr>
      <t>A brief description of the relevant services rendered</t>
    </r>
  </si>
  <si>
    <r>
      <t>·</t>
    </r>
    <r>
      <rPr>
        <i/>
        <sz val="10"/>
        <color rgb="FF00B050"/>
        <rFont val="Times New Roman"/>
        <family val="1"/>
      </rPr>
      <t>   </t>
    </r>
    <r>
      <rPr>
        <i/>
        <sz val="10"/>
        <color rgb="FF00B050"/>
        <rFont val="Arial"/>
        <family val="2"/>
      </rPr>
      <t>If not, indicate the additional cost for training in the pricing section</t>
    </r>
  </si>
  <si>
    <r>
      <t>·</t>
    </r>
    <r>
      <rPr>
        <i/>
        <sz val="10"/>
        <color rgb="FF00B050"/>
        <rFont val="Times New Roman"/>
        <family val="1"/>
      </rPr>
      <t>   </t>
    </r>
    <r>
      <rPr>
        <i/>
        <sz val="10"/>
        <color rgb="FF00B050"/>
        <rFont val="Arial"/>
        <family val="2"/>
      </rPr>
      <t>How many days / hours are included in the price</t>
    </r>
  </si>
  <si>
    <r>
      <t>·</t>
    </r>
    <r>
      <rPr>
        <i/>
        <sz val="10"/>
        <color rgb="FF00B050"/>
        <rFont val="Times New Roman"/>
        <family val="1"/>
      </rPr>
      <t>   </t>
    </r>
    <r>
      <rPr>
        <i/>
        <sz val="10"/>
        <color rgb="FF00B050"/>
        <rFont val="Arial"/>
        <family val="2"/>
      </rPr>
      <t>If not included, indicate the additional cost to assist with matching (per hour / day) if needed by the participating company? Indicate in the pricing section</t>
    </r>
  </si>
  <si>
    <r>
      <t>·</t>
    </r>
    <r>
      <rPr>
        <i/>
        <sz val="10"/>
        <color theme="1"/>
        <rFont val="Times New Roman"/>
        <family val="1"/>
      </rPr>
      <t>   </t>
    </r>
    <r>
      <rPr>
        <i/>
        <sz val="10"/>
        <color theme="1"/>
        <rFont val="Arial"/>
        <family val="2"/>
      </rPr>
      <t xml:space="preserve">If yes, indicate which </t>
    </r>
    <r>
      <rPr>
        <b/>
        <i/>
        <sz val="10"/>
        <color theme="1"/>
        <rFont val="Arial"/>
        <family val="2"/>
      </rPr>
      <t>circles</t>
    </r>
    <r>
      <rPr>
        <i/>
        <sz val="10"/>
        <color theme="1"/>
        <rFont val="Arial"/>
        <family val="2"/>
      </rPr>
      <t xml:space="preserve"> are available.  </t>
    </r>
    <r>
      <rPr>
        <i/>
        <sz val="10"/>
        <color rgb="FF00B050"/>
        <rFont val="Arial"/>
        <family val="2"/>
      </rPr>
      <t>Also quote the additional cost per circle</t>
    </r>
  </si>
  <si>
    <t>Dedicated Resource (Key account Manager) allocated</t>
  </si>
  <si>
    <t>*   &gt;  15 yrs exp = 3
*  10 - 15 yrs exp = 1.5
*  &lt; 10 yrs exp  = 0</t>
  </si>
  <si>
    <r>
      <t>·</t>
    </r>
    <r>
      <rPr>
        <i/>
        <sz val="10"/>
        <color theme="1"/>
        <rFont val="Times New Roman"/>
        <family val="1"/>
      </rPr>
      <t>   </t>
    </r>
    <r>
      <rPr>
        <i/>
        <sz val="10"/>
        <color theme="1"/>
        <rFont val="Arial"/>
        <family val="2"/>
      </rPr>
      <t>Salary Survey experience of Key account Manager</t>
    </r>
  </si>
  <si>
    <t>No.</t>
  </si>
  <si>
    <t>Technical Evaluation Criterion</t>
  </si>
  <si>
    <t>Weight</t>
  </si>
  <si>
    <t>Salary Survey Reporting</t>
  </si>
  <si>
    <t>Salary Survey - Uploading of data</t>
  </si>
  <si>
    <t>Salary and Wage movement survey</t>
  </si>
  <si>
    <t>Benefits  survey</t>
  </si>
  <si>
    <t>Bidders must provide:</t>
  </si>
  <si>
    <t>STI  survey</t>
  </si>
  <si>
    <t>Comments &amp; Reference</t>
  </si>
  <si>
    <t>1650 + = 5 points
1200 - 1650 = 3 points
1000 - 1199 = 1 point
&lt; 1000 = 0</t>
  </si>
  <si>
    <t>Score</t>
  </si>
  <si>
    <t>Total</t>
  </si>
  <si>
    <t>iv) Indicate whether the participating company’s data is excluded or included in the market data when comparing the company’s data to the market</t>
  </si>
  <si>
    <t xml:space="preserve">vi) The content of the salary survey report must include, but not limited to:   </t>
  </si>
  <si>
    <t>• Geographic Analysis;</t>
  </si>
  <si>
    <t>• Race analysis;</t>
  </si>
  <si>
    <t xml:space="preserve">• Gender analysis; </t>
  </si>
  <si>
    <t>• Age analysis;</t>
  </si>
  <si>
    <t>a) Bidders must provide a list of all the current salary and wage movement survey participants, including the company name, the industry they represent and indicate whether the company is Public, Private or Parastatal.</t>
  </si>
  <si>
    <t>Testimonials</t>
  </si>
  <si>
    <t>ii)  Industry / type of Business i.e. Retail, Finance, etc.</t>
  </si>
  <si>
    <t>iii) Grading of the job (i.e. can indicate according to any of the official grading methodologies - must provide a separate correlation table)</t>
  </si>
  <si>
    <t>iv) Survey / Job code</t>
  </si>
  <si>
    <t>v) Job Title (Possible alternative title, if applicable)</t>
  </si>
  <si>
    <t>vi) Job description</t>
  </si>
  <si>
    <t>vii) Qualification and years of experience needed to perform this job, etc</t>
  </si>
  <si>
    <t xml:space="preserve">• SARS package component analysis; </t>
  </si>
  <si>
    <t>• Data aging analysis</t>
  </si>
  <si>
    <t>Model Answer</t>
  </si>
  <si>
    <t>Company Profile, Experience and Resource</t>
  </si>
  <si>
    <t>i) Comprehensive survey job/job titles library – provide a spreadsheet of the survey job information and indicate the number of jobs in the library.</t>
  </si>
  <si>
    <t>• On-line customisation available and proof of customisation provided =3
• No information provided / no proof of cutomisation provided= 0</t>
  </si>
  <si>
    <t>• Yes, SARS package component analysis is provided = 1.5
• Information not provided = 0</t>
  </si>
  <si>
    <t>• Yes, Geographical analysis is provided = 0.5
• Information not provided = 0</t>
  </si>
  <si>
    <t>• Yes, Race analysis is provided = 0.5
• Information not provided = 0</t>
  </si>
  <si>
    <t>• Yes, Gender analysis is provided = 0.5
• Information not provided = 0</t>
  </si>
  <si>
    <t>• Yes, Age analysis is provided = 0.5
• Information not provided = 0</t>
  </si>
  <si>
    <t>Salary Survey Library</t>
  </si>
  <si>
    <t>Salary Survey - report</t>
  </si>
  <si>
    <t>• Report can be segmented by appropriate Industry Sector and appropriate Job disciplines = 2
• No Segmentation available = 0</t>
  </si>
  <si>
    <t>• If the company's data is excluded when comparing the company’s data to the market = 2
• If the company's data is included when comparing the company’s data to the market = 0</t>
  </si>
  <si>
    <t>a) Bidders must indicate how often the data is uploaded on the Bidders’ survey data system and indicate whether: 
• the data is current – upload as and when company salary increases happen or
• the data is “static” – once a year data collection and report.</t>
  </si>
  <si>
    <t xml:space="preserve">National Salary survey </t>
  </si>
  <si>
    <t>• Benefit survey must have an analytical content = 1
• No information provided = 0</t>
  </si>
  <si>
    <t>vi) Indicate whether the participating company can access the report online with Real-time data 24/7/365.  If not, indicate the months the survey reports are made available.</t>
  </si>
  <si>
    <t>• Yes the participating company can access the report online with Real-time data 24/7/365 = 6
• If not real-time, provide months the survey reports are made available  = 3
• Information not provided = 0</t>
  </si>
  <si>
    <t>• Market Percentile per job</t>
  </si>
  <si>
    <t>• Yes, Market Percentile per job is provided = 2
• Information not provided = 0</t>
  </si>
  <si>
    <t>• Yes, Data aging analysis is provided = 1.5
• Information not provided = 0</t>
  </si>
  <si>
    <r>
      <t>• Yes and provided a list of the Industry Circles/Sector i.e. Financial Industry, 
Information Technology , State Owned Enterprises, etc.</t>
    </r>
    <r>
      <rPr>
        <sz val="11"/>
        <color rgb="FFFF0000"/>
        <rFont val="Arial"/>
        <family val="2"/>
      </rPr>
      <t xml:space="preserve"> </t>
    </r>
    <r>
      <rPr>
        <sz val="11"/>
        <color theme="1"/>
        <rFont val="Arial"/>
        <family val="2"/>
      </rPr>
      <t>= 2
• No information provided/ industry circle not provided = 0</t>
    </r>
  </si>
  <si>
    <r>
      <t xml:space="preserve">a) Bidder must provide a </t>
    </r>
    <r>
      <rPr>
        <b/>
        <sz val="11"/>
        <color theme="1"/>
        <rFont val="Arial"/>
        <family val="2"/>
      </rPr>
      <t>company profile</t>
    </r>
    <r>
      <rPr>
        <sz val="11"/>
        <color theme="1"/>
        <rFont val="Arial"/>
        <family val="2"/>
      </rPr>
      <t xml:space="preserve"> indicating minimum of fifteen (15) years’ of experience in providing salary survey services which includes:   
i) National market Salary Survey;
ii) Salary &amp; Wage movement survey;
iii) Short Term Incentives (STI) survey; and
iv) Benefits survey</t>
    </r>
  </si>
  <si>
    <r>
      <rPr>
        <b/>
        <sz val="11"/>
        <color theme="1"/>
        <rFont val="Arial"/>
        <family val="2"/>
      </rPr>
      <t xml:space="preserve">• </t>
    </r>
    <r>
      <rPr>
        <sz val="11"/>
        <color theme="1"/>
        <rFont val="Arial"/>
        <family val="2"/>
      </rPr>
      <t xml:space="preserve">Bidder has fifteen (15) or more years of experience in providing </t>
    </r>
    <r>
      <rPr>
        <b/>
        <u/>
        <sz val="11"/>
        <color theme="1"/>
        <rFont val="Arial"/>
        <family val="2"/>
      </rPr>
      <t>all 4</t>
    </r>
    <r>
      <rPr>
        <sz val="11"/>
        <color theme="1"/>
        <rFont val="Arial"/>
        <family val="2"/>
      </rPr>
      <t xml:space="preserve"> required surveys = 6</t>
    </r>
    <r>
      <rPr>
        <sz val="11"/>
        <color rgb="FFFF0000"/>
        <rFont val="Arial"/>
        <family val="2"/>
      </rPr>
      <t xml:space="preserve">
</t>
    </r>
    <r>
      <rPr>
        <sz val="11"/>
        <color theme="1"/>
        <rFont val="Arial"/>
        <family val="2"/>
      </rPr>
      <t>• No information provided / Bidder has fifteen (15) years experience but does not provide all 4 required surveys/ Bidders has less than fifteen (15) years experience &amp; provide all 4 required surveys = 0</t>
    </r>
  </si>
  <si>
    <t xml:space="preserve">• Bidder provides details of how the bidder conducts job matching facilitation and support  = 2
• No information provided/ Bidder does not conduct job matching facilitation = 0
</t>
  </si>
  <si>
    <r>
      <t xml:space="preserve">Bidders spreadsheet </t>
    </r>
    <r>
      <rPr>
        <b/>
        <u/>
        <sz val="11"/>
        <rFont val="Arial"/>
        <family val="2"/>
      </rPr>
      <t>MUST</t>
    </r>
    <r>
      <rPr>
        <sz val="11"/>
        <rFont val="Arial"/>
        <family val="2"/>
      </rPr>
      <t xml:space="preserve"> be in column format and able to sort, if not, bidder will score 0.
Number of survey jobs/job titles in the library representing the National market with representation of the Financial and Information Technology sector.
• 1650+ = 3 points
• 1200 - 1649 = 2 points
• 1000 - 1199 = 1 point
• &lt; 1000 = 0</t>
    </r>
  </si>
  <si>
    <r>
      <t xml:space="preserve">• Bidders spreadsheet </t>
    </r>
    <r>
      <rPr>
        <b/>
        <u/>
        <sz val="11"/>
        <rFont val="Arial"/>
        <family val="2"/>
      </rPr>
      <t>MUST</t>
    </r>
    <r>
      <rPr>
        <sz val="11"/>
        <rFont val="Arial"/>
        <family val="2"/>
      </rPr>
      <t xml:space="preserve"> have columns from ii) -  viii) = 3
• No information submitted/ Any missing information = 0</t>
    </r>
  </si>
  <si>
    <t>Bidder has indicated that the data is uploaded : 
• As and when company Salary information changes (real time) = 11
• Once a year = 5
• No information provided = 0</t>
  </si>
  <si>
    <t>b) Bidders must indicate whether all grades/all employment categories (Paterson A1 to Paterson F5) are covered in one report survey i.e. National survey.  If surveys  are conducted / split into different surveys based on level, indicate how levels are reported on i.e. Executive, Management, General Staff. Also  indicate  the typical survey collection and report dates for these surveys.</t>
  </si>
  <si>
    <r>
      <t xml:space="preserve">• All Grades/ employment categories (Paterson A1 to Paterson F5) are covered in one report survey i.e. National survey = 5
</t>
    </r>
    <r>
      <rPr>
        <sz val="11"/>
        <rFont val="Arial"/>
        <family val="2"/>
      </rPr>
      <t xml:space="preserve">• If not all grades/ employment categories (Paterson A1 to Paterson F5) are covered in one survey report, indicate how levels are reported on i.e. Executive, Management, General Staff, when survey data is collected and when report is made available = 3
• No information provided or any of Executive, Management, General Staff is not reported on= 0
</t>
    </r>
  </si>
  <si>
    <t>a) Bidder must indicate the size of the database that informs the report. The database must have at least one (1) million data points</t>
  </si>
  <si>
    <t>• Bidder has indicated the size of the database that informs the report. The data points of participating companies has at least one (1) million data points = 3
• Data points of participating companies is less than one (1) million data points/ No information provided  = 0</t>
  </si>
  <si>
    <t>• At least every year = 1
• with intervals more than one year / No information provided= 0</t>
  </si>
  <si>
    <t>• List of current participants in the national market with representation of the Financial and Information Technology sector  covering Public, Private or Parastatal = 2
• List provided is not relevant (i.e. if national market is not represented)/ No information provided = 0</t>
  </si>
  <si>
    <t>Bidders must:</t>
  </si>
  <si>
    <t>a) Provide an extract of STI survey report, illustrating the format and  content of such a report. The report must cover eligibility criteria, grade, percentage; base for calculation; pay mix; industry and region.</t>
  </si>
  <si>
    <t>b) Indicate how often this survey is conducted, and the input  and report month.</t>
  </si>
  <si>
    <t>a) A list of all the current benefits survey participants with representation of national market in the Financial and Information Technology sector;</t>
  </si>
  <si>
    <t>• A list of current relevant participants i.e. if the National market with  representation of the Financial and Information Technology sector  is represented = 2
• No information provided / List provided is not relevant(i.e. if national market is not represented)= 0</t>
  </si>
  <si>
    <t>b) A list of all the benefits surveyed i.e. BCEA benefits and other Employee Value Proposition (EVP) benefits;</t>
  </si>
  <si>
    <t xml:space="preserve">• if surveyed every 2 years = 1
• if surveyed every 3 years = 0.5
• No information provided/ more than 3 years = 0
</t>
  </si>
  <si>
    <r>
      <t xml:space="preserve">Bidders are required to submit testimonials from </t>
    </r>
    <r>
      <rPr>
        <b/>
        <sz val="11"/>
        <rFont val="Arial"/>
        <family val="2"/>
      </rPr>
      <t>only three (3)</t>
    </r>
    <r>
      <rPr>
        <sz val="11"/>
        <rFont val="Arial"/>
        <family val="2"/>
      </rPr>
      <t xml:space="preserve"> clients where similar services were provided. The testimonial must be provided by a current client receiving services from the bidder, or from a client who received services within the past 12 months. Refer to Annexure B which must be completed by the Bidder’s Clients. Each testimonial must include but not be limited to:
• Client name;
• Contact person, phone number, email address, company business address;
• A brief description of the full services rendered
• Company size: Number of employees;
• Quality of service; 
• Quality of reports;
</t>
    </r>
    <r>
      <rPr>
        <b/>
        <sz val="11"/>
        <rFont val="Arial"/>
        <family val="2"/>
      </rPr>
      <t>Notes:</t>
    </r>
    <r>
      <rPr>
        <sz val="11"/>
        <rFont val="Arial"/>
        <family val="2"/>
      </rPr>
      <t xml:space="preserve">
•	Annexure B may be copied to the client’s company letterhead or authenticated with a company stamp. </t>
    </r>
    <r>
      <rPr>
        <b/>
        <sz val="11"/>
        <rFont val="Arial"/>
        <family val="2"/>
      </rPr>
      <t>It is important to keep SARS format of questionnaire.</t>
    </r>
    <r>
      <rPr>
        <sz val="11"/>
        <rFont val="Arial"/>
        <family val="2"/>
      </rPr>
      <t xml:space="preserve">
•	SARS reserves the right to contact the clients for a reference check. It is important to ensure that the clients are contactable.
</t>
    </r>
  </si>
  <si>
    <r>
      <t xml:space="preserve">Bidders are required to submit testimonials from </t>
    </r>
    <r>
      <rPr>
        <b/>
        <u/>
        <sz val="11"/>
        <rFont val="Arial"/>
        <family val="2"/>
      </rPr>
      <t>only three (3</t>
    </r>
    <r>
      <rPr>
        <sz val="11"/>
        <rFont val="Arial"/>
        <family val="2"/>
      </rPr>
      <t xml:space="preserve">) clients where similar services were provided. The testimonial must be provided by a current client receiving services from the bidder, or from a client who received services within the past 12 months. Refer to Annexure B which must be completed by the Bidder’s Clients. Each testimonial must include but not be limited to:
• Client name;
• Contact person, phone number, company business address;
• A brief description of full services rendered;
</t>
    </r>
    <r>
      <rPr>
        <b/>
        <sz val="11"/>
        <color rgb="FFFF0000"/>
        <rFont val="Arial"/>
        <family val="2"/>
      </rPr>
      <t>NB:</t>
    </r>
    <r>
      <rPr>
        <sz val="11"/>
        <color rgb="FFFF0000"/>
        <rFont val="Arial"/>
        <family val="2"/>
      </rPr>
      <t xml:space="preserve">
</t>
    </r>
    <r>
      <rPr>
        <b/>
        <sz val="11"/>
        <color rgb="FFFF0000"/>
        <rFont val="Arial"/>
        <family val="2"/>
      </rPr>
      <t>• If description of the service rendered is not aligned to the SARS required services, bidder will get 0 points for the specific testimonial.
• Bidder will get maximum of 3 points per relevant testimonial</t>
    </r>
    <r>
      <rPr>
        <sz val="11"/>
        <color rgb="FFFF0000"/>
        <rFont val="Arial"/>
        <family val="2"/>
      </rPr>
      <t xml:space="preserve">  </t>
    </r>
    <r>
      <rPr>
        <sz val="11"/>
        <rFont val="Arial"/>
        <family val="2"/>
      </rPr>
      <t xml:space="preserve">                                                                                                                                                                                                                                                                                                    </t>
    </r>
  </si>
  <si>
    <t>Report can be accessed:
•  On-line (can run current or age online AND export to i.e. excel) and provide an example of a report = 4. Bidder MUST provide/illustrate report examples - no example = 2 points will be deducted
• not on-line but bidder can assist the client with calculation tool/table to age/forecast data and provide an example of a report = 1 if examples not provided, bidder will get 0
• No information provided = 0</t>
  </si>
  <si>
    <t>a)    Bidders must present:</t>
  </si>
  <si>
    <t>i) how reports are made available to the survey participant (i.e. excel spreadsheet) or online with option to age and transport to i.e. excel or other document type at any time,  and provide examples of all the available reports; If the ageing process is not conducted online, the bidder must illustrate how clients are supported in ageing the data manually or through alternative means, including a practical example of the assistance provided</t>
  </si>
  <si>
    <t>ii) Online reporting to segment the data by appropriate Industry Sector and appropriate Job disciplines</t>
  </si>
  <si>
    <t>• Report reflects the Survey Job number,Job Title, Grade, Industry, Discipline etc. = 2
Report does not reflect the Survey Job number,Job Title, Grade, Industry, Discipline / No information provided= 0</t>
  </si>
  <si>
    <t>iv) Indicate whether the participant can customise and format the reports for internal use by selecting different criteria, sectors, jobs, etc.</t>
  </si>
  <si>
    <t xml:space="preserve">v) Illustrate if the Bidder offers different Industry circles in the reporting.  If so, list the Industry Circles/ Sector i.e. Financial Industry, Information Technology, State Owned Enterprises, etc.
</t>
  </si>
  <si>
    <t xml:space="preserve">Validation of data. </t>
  </si>
  <si>
    <t>Job matching support</t>
  </si>
  <si>
    <t>The bidder must demonstrate the ability to provide job matching facilitation and support as part of the service offering and provide the number of hours.</t>
  </si>
  <si>
    <t xml:space="preserve">b) Bidders must indicate how often and in which months the report are available. </t>
  </si>
  <si>
    <t>c) Indicate how often the survey is conducted;</t>
  </si>
  <si>
    <t>d) An extract of the benefits survey report, to illustrate the format and content/analysis of the report to the participant.</t>
  </si>
  <si>
    <t>iii) Online reporting to reflect the Survey Job number, Job Title, Grade, Industry, Discipline etc.</t>
  </si>
  <si>
    <t xml:space="preserve">• if BCEA and other EVP benefits  are surveyed = 3
• if only BCEA  benefits are surveyed =  1
• No information provided/ BCEA and EVP are not surveyed = 0
</t>
  </si>
  <si>
    <t>• At least every year for all employment categories (even though it might be different surveys / different report date) = 2
• with intervals more than one year = 0</t>
  </si>
  <si>
    <t>• Bidder validates data against SARS policies. The validation must include but not limited to Automated Data Checks, Consistency Checks, Benchmark Comparison, Human Review, Statistical Validation, Job Matching Validation, Participant Confirmation = 6
• Information not provided / not validated against SARS policies and job matching / insufficient proof of data validation = 0</t>
  </si>
  <si>
    <t xml:space="preserve">c) Bidders must provide a list of the participants who provided data for this report in the last 12 months - the list must represent the National market, as well as representation of the following Sectors:
• Financial
• Information Technology
• State Owned Enterprises
</t>
  </si>
  <si>
    <t>• Bidder has provided a list of participants as per the sectors indicated = 3
• No list of participants provided as per the sectors indicated / or if any one of the three (3) sectors is not represented  = 0</t>
  </si>
  <si>
    <t>d) Bidders must indicate how often and in which months the report(s) are available (if the survey is split per employment category with different surveys for different employment categories, it must be indicated)</t>
  </si>
  <si>
    <t>Bidder to reference where in the proposal submission this  is substantiated (page and paragraph).</t>
  </si>
  <si>
    <t>Bidder must describe the method applied in the validation of data against SARS policy which include but is not limited to:
• Automated Data Checks
• Consistency Checks
• Benchmark Comparison
• Human Review
• Statistical Validation
• Job Matching Validation
• Participant Confirmation</t>
  </si>
  <si>
    <r>
      <t xml:space="preserve">Bidders must include a comprehensive survey job library in a "spreadsheet" format, providing survey job information .  The "spreadsheet" must be in a format that enables data filtering and sorting, and provide the following fields: 
</t>
    </r>
    <r>
      <rPr>
        <b/>
        <sz val="11"/>
        <color rgb="FFFF0000"/>
        <rFont val="Arial"/>
        <family val="2"/>
      </rPr>
      <t xml:space="preserve">Note: </t>
    </r>
    <r>
      <rPr>
        <sz val="11"/>
        <color rgb="FFFF0000"/>
        <rFont val="Arial"/>
        <family val="2"/>
      </rPr>
      <t>The spreadsheet must be submitted in the USB</t>
    </r>
  </si>
  <si>
    <r>
      <rPr>
        <b/>
        <sz val="11"/>
        <rFont val="Arial"/>
        <family val="2"/>
      </rPr>
      <t>Contact details</t>
    </r>
    <r>
      <rPr>
        <sz val="11"/>
        <rFont val="Arial"/>
        <family val="2"/>
      </rPr>
      <t xml:space="preserve">
• Bidder has provided Account Manager's full contact details (includes full names, email and telephone numbers) = 1
• Information not provided / information not fully provided = 0
</t>
    </r>
    <r>
      <rPr>
        <b/>
        <sz val="11"/>
        <rFont val="Arial"/>
        <family val="2"/>
      </rPr>
      <t xml:space="preserve">Experience </t>
    </r>
    <r>
      <rPr>
        <sz val="11"/>
        <rFont val="Arial"/>
        <family val="2"/>
      </rPr>
      <t xml:space="preserve">
• Minimum of seven (7) years of experience as an Account Manager servicing several companies on similar projects with an average of five thousand (5000) employees = 2
• Less than 7 years experience/ companies less than an average of 5000 employees/ information not provided = 0
</t>
    </r>
    <r>
      <rPr>
        <b/>
        <sz val="11"/>
        <rFont val="Arial"/>
        <family val="2"/>
      </rPr>
      <t>Details of experience</t>
    </r>
    <r>
      <rPr>
        <sz val="11"/>
        <rFont val="Arial"/>
        <family val="2"/>
      </rPr>
      <t xml:space="preserve">
• Detailed and substantiated experience of being an account manager in the salary survey industry by providing details of </t>
    </r>
    <r>
      <rPr>
        <b/>
        <sz val="11"/>
        <rFont val="Arial"/>
        <family val="2"/>
      </rPr>
      <t>three (3) similar projects managed</t>
    </r>
    <r>
      <rPr>
        <sz val="11"/>
        <rFont val="Arial"/>
        <family val="2"/>
      </rPr>
      <t xml:space="preserve"> = 1
• Detailed and substantiated experience of being an account manager in the salary survey industry by providing details of</t>
    </r>
    <r>
      <rPr>
        <b/>
        <sz val="11"/>
        <rFont val="Arial"/>
        <family val="2"/>
      </rPr>
      <t xml:space="preserve"> two (2) similar projects</t>
    </r>
    <r>
      <rPr>
        <sz val="11"/>
        <rFont val="Arial"/>
        <family val="2"/>
      </rPr>
      <t xml:space="preserve"> managed = 0.5
• Less than two (2) similar projects/ Project is not similar or aligned to SARS requirements/ information not provided = 0
</t>
    </r>
  </si>
  <si>
    <r>
      <t xml:space="preserve">b)	Full details of a dedicated </t>
    </r>
    <r>
      <rPr>
        <b/>
        <sz val="11"/>
        <rFont val="Arial"/>
        <family val="2"/>
      </rPr>
      <t>Account Manager</t>
    </r>
    <r>
      <rPr>
        <sz val="11"/>
        <rFont val="Arial"/>
        <family val="2"/>
      </rPr>
      <t xml:space="preserve"> who will attend regular supplier review meetings between the bidder and SARS. The bidder must provide a Curriculum Vitae (CV) of the Account Manager which includes but is not limited to:
• Names and contact details (includes full names, email and telephone numbers)
• Minimum of seven (7) years of experience as an Account Manager servicing several companies on similar projects with an average of five thousand (5000) employees; and
• Detailed and substantiated experience of being an account manager in the salary survey industry by providing details of three (3) similar projects managed.
</t>
    </r>
  </si>
  <si>
    <t>• Bidder has indicated the size number of companies that submitted data and who's data informs the report with at least 50 companies = 3
• Less thatn 50 companies participated or No information provided  = 0</t>
  </si>
  <si>
    <t>b) Bidder must indicate the number of participating companies that represents the data as represented in National Salary Survey report. Bidders must have least 50 companies.</t>
  </si>
  <si>
    <t>• Must provide extract of the STI report with relevant information covering eligibility criteria, grade, percentage; base for calculation; pay mix; industry and region = 1
No information provided = 0</t>
  </si>
  <si>
    <t>• Survey is conducted at least every 2 years = 1
• No information provided/ period is longer than 2 years = 0</t>
  </si>
  <si>
    <r>
      <rPr>
        <b/>
        <sz val="11"/>
        <rFont val="Arial"/>
        <family val="2"/>
      </rPr>
      <t>Company size: Number of employees;</t>
    </r>
    <r>
      <rPr>
        <sz val="11"/>
        <rFont val="Arial"/>
        <family val="2"/>
      </rPr>
      <t xml:space="preserve">
• More than 5000  = 1 point per testimonial
• 5000 - 3000 = 0.5 point per testimonial
• No information provided / Below 3000 = 0 </t>
    </r>
  </si>
  <si>
    <r>
      <rPr>
        <b/>
        <sz val="11"/>
        <rFont val="Arial"/>
        <family val="2"/>
      </rPr>
      <t>Quality of service rendered is</t>
    </r>
    <r>
      <rPr>
        <sz val="11"/>
        <rFont val="Arial"/>
        <family val="2"/>
      </rPr>
      <t xml:space="preserve">
• Good = 1 point per testimonial 
• Average = 0.5 point per testimonial 
• No information provided / Poor = 0</t>
    </r>
  </si>
  <si>
    <r>
      <rPr>
        <b/>
        <sz val="11"/>
        <rFont val="Arial"/>
        <family val="2"/>
      </rPr>
      <t>Quality of reports provided</t>
    </r>
    <r>
      <rPr>
        <sz val="11"/>
        <rFont val="Arial"/>
        <family val="2"/>
      </rPr>
      <t xml:space="preserve">
• Good = 1 point per testimonial 
• Average = 0.5 point per testimonial 
• No information provided / Poor = 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</si>
</sst>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5" x14ac:knownFonts="1">
    <font>
      <sz val="11"/>
      <color theme="1"/>
      <name val="Calibri"/>
      <family val="2"/>
      <scheme val="minor"/>
    </font>
    <font>
      <sz val="10"/>
      <color theme="1"/>
      <name val="Arial"/>
      <family val="2"/>
    </font>
    <font>
      <b/>
      <sz val="10"/>
      <color theme="1"/>
      <name val="Arial"/>
      <family val="2"/>
    </font>
    <font>
      <b/>
      <sz val="12"/>
      <color theme="1"/>
      <name val="Arial"/>
      <family val="2"/>
    </font>
    <font>
      <b/>
      <sz val="14"/>
      <color theme="1"/>
      <name val="Arial"/>
      <family val="2"/>
    </font>
    <font>
      <b/>
      <sz val="10"/>
      <color rgb="FFFF0000"/>
      <name val="Arial"/>
      <family val="2"/>
    </font>
    <font>
      <sz val="10"/>
      <color rgb="FFFF0000"/>
      <name val="Arial"/>
      <family val="2"/>
    </font>
    <font>
      <sz val="10"/>
      <color theme="1"/>
      <name val="Symbol"/>
      <family val="1"/>
      <charset val="2"/>
    </font>
    <font>
      <sz val="10"/>
      <color theme="1"/>
      <name val="Times New Roman"/>
      <family val="1"/>
    </font>
    <font>
      <b/>
      <sz val="10"/>
      <name val="Arial"/>
      <family val="2"/>
    </font>
    <font>
      <i/>
      <sz val="10"/>
      <color theme="1"/>
      <name val="Symbol"/>
      <family val="1"/>
      <charset val="2"/>
    </font>
    <font>
      <i/>
      <sz val="10"/>
      <color theme="1"/>
      <name val="Times New Roman"/>
      <family val="1"/>
    </font>
    <font>
      <i/>
      <sz val="10"/>
      <color theme="1"/>
      <name val="Arial"/>
      <family val="2"/>
    </font>
    <font>
      <b/>
      <sz val="16"/>
      <color rgb="FFFF0000"/>
      <name val="Arial"/>
      <family val="2"/>
    </font>
    <font>
      <b/>
      <sz val="12"/>
      <color rgb="FFFF0000"/>
      <name val="Arial"/>
      <family val="2"/>
    </font>
    <font>
      <b/>
      <sz val="10"/>
      <color rgb="FF0070C0"/>
      <name val="Arial"/>
      <family val="2"/>
    </font>
    <font>
      <b/>
      <sz val="10"/>
      <color theme="1"/>
      <name val="Symbol"/>
      <family val="1"/>
      <charset val="2"/>
    </font>
    <font>
      <b/>
      <sz val="10"/>
      <color theme="1"/>
      <name val="Times New Roman"/>
      <family val="1"/>
    </font>
    <font>
      <b/>
      <sz val="11"/>
      <color theme="1"/>
      <name val="Calibri"/>
      <family val="2"/>
      <scheme val="minor"/>
    </font>
    <font>
      <i/>
      <sz val="10"/>
      <color rgb="FF00B050"/>
      <name val="Symbol"/>
      <family val="1"/>
      <charset val="2"/>
    </font>
    <font>
      <i/>
      <sz val="10"/>
      <color rgb="FF00B050"/>
      <name val="Times New Roman"/>
      <family val="1"/>
    </font>
    <font>
      <i/>
      <sz val="10"/>
      <color rgb="FF00B050"/>
      <name val="Arial"/>
      <family val="2"/>
    </font>
    <font>
      <b/>
      <sz val="10"/>
      <color rgb="FF00B050"/>
      <name val="Arial"/>
      <family val="2"/>
    </font>
    <font>
      <sz val="10"/>
      <color rgb="FF00B050"/>
      <name val="Arial"/>
      <family val="2"/>
    </font>
    <font>
      <b/>
      <i/>
      <sz val="10"/>
      <color theme="1"/>
      <name val="Arial"/>
      <family val="2"/>
    </font>
    <font>
      <b/>
      <sz val="11"/>
      <color theme="1"/>
      <name val="Arial"/>
      <family val="2"/>
    </font>
    <font>
      <sz val="11"/>
      <color theme="1"/>
      <name val="Arial"/>
      <family val="2"/>
    </font>
    <font>
      <b/>
      <sz val="11"/>
      <color rgb="FFFFFFFF"/>
      <name val="Arial"/>
      <family val="2"/>
    </font>
    <font>
      <sz val="11"/>
      <name val="Arial"/>
      <family val="2"/>
    </font>
    <font>
      <b/>
      <sz val="11"/>
      <name val="Arial"/>
      <family val="2"/>
    </font>
    <font>
      <sz val="11"/>
      <color rgb="FFFF0000"/>
      <name val="Arial"/>
      <family val="2"/>
    </font>
    <font>
      <b/>
      <u/>
      <sz val="11"/>
      <name val="Arial"/>
      <family val="2"/>
    </font>
    <font>
      <b/>
      <sz val="11"/>
      <color rgb="FFFF0000"/>
      <name val="Arial"/>
      <family val="2"/>
    </font>
    <font>
      <b/>
      <sz val="11"/>
      <color theme="0"/>
      <name val="Arial"/>
      <family val="2"/>
    </font>
    <font>
      <b/>
      <u/>
      <sz val="11"/>
      <color theme="1"/>
      <name val="Arial"/>
      <family val="2"/>
    </font>
  </fonts>
  <fills count="11">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FF99"/>
        <bgColor indexed="64"/>
      </patternFill>
    </fill>
    <fill>
      <patternFill patternType="solid">
        <fgColor theme="9" tint="0.39997558519241921"/>
        <bgColor indexed="64"/>
      </patternFill>
    </fill>
    <fill>
      <patternFill patternType="solid">
        <fgColor rgb="FF365F91"/>
        <bgColor indexed="64"/>
      </patternFill>
    </fill>
    <fill>
      <patternFill patternType="solid">
        <fgColor rgb="FFFFFFFF"/>
        <bgColor indexed="64"/>
      </patternFill>
    </fill>
    <fill>
      <patternFill patternType="solid">
        <fgColor theme="9" tint="0.59999389629810485"/>
        <bgColor indexed="64"/>
      </patternFill>
    </fill>
    <fill>
      <patternFill patternType="solid">
        <fgColor theme="3" tint="0.79998168889431442"/>
        <bgColor indexed="64"/>
      </patternFill>
    </fill>
  </fills>
  <borders count="29">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bottom/>
      <diagonal/>
    </border>
    <border>
      <left/>
      <right/>
      <top style="hair">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1">
    <xf numFmtId="0" fontId="0" fillId="0" borderId="0"/>
  </cellStyleXfs>
  <cellXfs count="145">
    <xf numFmtId="0" fontId="0" fillId="0" borderId="0" xfId="0"/>
    <xf numFmtId="0" fontId="1" fillId="0" borderId="0" xfId="0" applyFont="1" applyAlignment="1">
      <alignment horizontal="left" vertical="top" wrapText="1"/>
    </xf>
    <xf numFmtId="0" fontId="2" fillId="2" borderId="1" xfId="0" applyFont="1" applyFill="1" applyBorder="1" applyAlignment="1">
      <alignment horizontal="left" vertical="top" wrapText="1"/>
    </xf>
    <xf numFmtId="0" fontId="1" fillId="0" borderId="1" xfId="0" applyFont="1" applyBorder="1" applyAlignment="1">
      <alignment horizontal="left" vertical="top" wrapText="1"/>
    </xf>
    <xf numFmtId="0" fontId="1" fillId="2" borderId="1" xfId="0" applyFont="1" applyFill="1" applyBorder="1" applyAlignment="1">
      <alignment horizontal="left" vertical="top" wrapText="1"/>
    </xf>
    <xf numFmtId="0" fontId="3" fillId="0" borderId="0" xfId="0" applyFont="1" applyAlignment="1">
      <alignment vertical="center"/>
    </xf>
    <xf numFmtId="0" fontId="2" fillId="3"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6"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top" wrapText="1"/>
    </xf>
    <xf numFmtId="0" fontId="10" fillId="0" borderId="1" xfId="0" applyFont="1" applyBorder="1" applyAlignment="1">
      <alignment horizontal="left" vertical="center" wrapText="1" indent="2"/>
    </xf>
    <xf numFmtId="0" fontId="5" fillId="3" borderId="1" xfId="0" applyFont="1" applyFill="1" applyBorder="1" applyAlignment="1">
      <alignment horizontal="right" vertical="top" wrapText="1"/>
    </xf>
    <xf numFmtId="0" fontId="13" fillId="3" borderId="1" xfId="0" applyFont="1" applyFill="1" applyBorder="1" applyAlignment="1">
      <alignment horizontal="right" vertical="top" wrapText="1"/>
    </xf>
    <xf numFmtId="0" fontId="2" fillId="3" borderId="1" xfId="0" applyFont="1" applyFill="1" applyBorder="1" applyAlignment="1">
      <alignment horizontal="right" vertical="top" wrapText="1"/>
    </xf>
    <xf numFmtId="0" fontId="1" fillId="0" borderId="1" xfId="0" applyFont="1" applyBorder="1" applyAlignment="1">
      <alignment horizontal="right" vertical="top" wrapText="1"/>
    </xf>
    <xf numFmtId="0" fontId="9" fillId="3" borderId="1" xfId="0" applyFont="1" applyFill="1" applyBorder="1" applyAlignment="1">
      <alignment horizontal="right" vertical="top" wrapText="1"/>
    </xf>
    <xf numFmtId="0" fontId="1" fillId="2" borderId="1" xfId="0" applyFont="1" applyFill="1" applyBorder="1" applyAlignment="1">
      <alignment horizontal="right" vertical="top" wrapText="1"/>
    </xf>
    <xf numFmtId="0" fontId="1" fillId="0" borderId="0" xfId="0" applyFont="1" applyAlignment="1">
      <alignment horizontal="right" vertical="top" wrapText="1"/>
    </xf>
    <xf numFmtId="0" fontId="14" fillId="3" borderId="1" xfId="0" applyFont="1" applyFill="1" applyBorder="1" applyAlignment="1">
      <alignment horizontal="right" vertical="top" wrapText="1"/>
    </xf>
    <xf numFmtId="0" fontId="13" fillId="4" borderId="0" xfId="0" applyFont="1" applyFill="1" applyAlignment="1">
      <alignment horizontal="right" vertical="top" wrapText="1"/>
    </xf>
    <xf numFmtId="0" fontId="1" fillId="5" borderId="1" xfId="0" applyFont="1" applyFill="1" applyBorder="1" applyAlignment="1">
      <alignment horizontal="left" vertical="top" wrapText="1"/>
    </xf>
    <xf numFmtId="0" fontId="2" fillId="5" borderId="1" xfId="0" applyFont="1" applyFill="1" applyBorder="1" applyAlignment="1">
      <alignment horizontal="left" vertical="top" wrapText="1"/>
    </xf>
    <xf numFmtId="0" fontId="1" fillId="5" borderId="1" xfId="0" applyFont="1" applyFill="1" applyBorder="1" applyAlignment="1">
      <alignment horizontal="right" vertical="top" wrapText="1"/>
    </xf>
    <xf numFmtId="0" fontId="15" fillId="2" borderId="1" xfId="0" applyFont="1" applyFill="1" applyBorder="1" applyAlignment="1">
      <alignment horizontal="left" vertical="top" wrapText="1"/>
    </xf>
    <xf numFmtId="0" fontId="2" fillId="0" borderId="1" xfId="0" applyFont="1" applyBorder="1" applyAlignment="1">
      <alignment horizontal="left" vertical="center" wrapText="1"/>
    </xf>
    <xf numFmtId="0" fontId="3" fillId="0" borderId="0" xfId="0" applyFont="1" applyAlignment="1">
      <alignment vertical="center" wrapText="1"/>
    </xf>
    <xf numFmtId="0" fontId="4" fillId="0" borderId="0" xfId="0" applyFont="1" applyAlignment="1">
      <alignment vertical="center" wrapText="1"/>
    </xf>
    <xf numFmtId="0" fontId="2" fillId="0" borderId="0" xfId="0" applyFont="1" applyAlignment="1">
      <alignment vertical="center" wrapText="1"/>
    </xf>
    <xf numFmtId="0" fontId="10" fillId="5" borderId="1" xfId="0" applyFont="1" applyFill="1" applyBorder="1" applyAlignment="1">
      <alignment horizontal="left" vertical="center" wrapText="1"/>
    </xf>
    <xf numFmtId="0" fontId="7" fillId="0" borderId="1" xfId="0" applyFont="1" applyBorder="1" applyAlignment="1">
      <alignment horizontal="left" vertical="center" wrapText="1"/>
    </xf>
    <xf numFmtId="0" fontId="10" fillId="0" borderId="1" xfId="0" applyFont="1" applyBorder="1" applyAlignment="1">
      <alignment horizontal="left" vertical="center" wrapText="1"/>
    </xf>
    <xf numFmtId="0" fontId="10" fillId="0" borderId="0" xfId="0" applyFont="1" applyAlignment="1">
      <alignment horizontal="left" vertical="center" wrapText="1"/>
    </xf>
    <xf numFmtId="0" fontId="2" fillId="0" borderId="1" xfId="0" applyFont="1" applyBorder="1" applyAlignment="1">
      <alignment horizontal="right" vertical="top" wrapText="1"/>
    </xf>
    <xf numFmtId="0" fontId="2" fillId="2" borderId="1" xfId="0" applyFont="1" applyFill="1" applyBorder="1" applyAlignment="1">
      <alignment horizontal="right" vertical="top" wrapText="1"/>
    </xf>
    <xf numFmtId="0" fontId="1" fillId="0" borderId="6" xfId="0" applyFont="1" applyBorder="1" applyAlignment="1">
      <alignment horizontal="left" vertical="top" wrapText="1"/>
    </xf>
    <xf numFmtId="0" fontId="1" fillId="0" borderId="7" xfId="0" applyFont="1" applyBorder="1" applyAlignment="1">
      <alignment horizontal="left" vertical="top" wrapText="1"/>
    </xf>
    <xf numFmtId="0" fontId="1" fillId="0" borderId="5" xfId="0" applyFont="1" applyBorder="1" applyAlignment="1">
      <alignment horizontal="left" vertical="top" wrapText="1"/>
    </xf>
    <xf numFmtId="0" fontId="3" fillId="0" borderId="1" xfId="0" applyFont="1" applyBorder="1" applyAlignment="1">
      <alignment vertical="top" wrapText="1"/>
    </xf>
    <xf numFmtId="0" fontId="1" fillId="0" borderId="0" xfId="0" applyFont="1" applyAlignment="1">
      <alignment horizontal="left" vertical="top"/>
    </xf>
    <xf numFmtId="0" fontId="19" fillId="0" borderId="1" xfId="0" applyFont="1" applyBorder="1" applyAlignment="1">
      <alignment horizontal="left" vertical="center" wrapText="1"/>
    </xf>
    <xf numFmtId="16" fontId="0" fillId="0" borderId="0" xfId="0" applyNumberFormat="1"/>
    <xf numFmtId="9" fontId="0" fillId="0" borderId="0" xfId="0" applyNumberFormat="1"/>
    <xf numFmtId="0" fontId="18" fillId="0" borderId="0" xfId="0" applyFont="1"/>
    <xf numFmtId="0" fontId="22" fillId="3" borderId="1" xfId="0" applyFont="1" applyFill="1" applyBorder="1" applyAlignment="1">
      <alignment horizontal="left" vertical="top" wrapText="1"/>
    </xf>
    <xf numFmtId="0" fontId="22" fillId="3" borderId="1" xfId="0" applyFont="1" applyFill="1" applyBorder="1" applyAlignment="1">
      <alignment horizontal="right" vertical="top" wrapText="1"/>
    </xf>
    <xf numFmtId="0" fontId="23" fillId="0" borderId="1" xfId="0" applyFont="1" applyBorder="1" applyAlignment="1">
      <alignment horizontal="left" vertical="top" wrapText="1"/>
    </xf>
    <xf numFmtId="0" fontId="23" fillId="0" borderId="1" xfId="0" applyFont="1" applyBorder="1" applyAlignment="1">
      <alignment horizontal="right" vertical="top" wrapText="1"/>
    </xf>
    <xf numFmtId="0" fontId="21" fillId="0" borderId="1" xfId="0" applyFont="1" applyBorder="1" applyAlignment="1">
      <alignment horizontal="left" vertical="top" wrapText="1"/>
    </xf>
    <xf numFmtId="0" fontId="2" fillId="6" borderId="1" xfId="0" applyFont="1" applyFill="1" applyBorder="1" applyAlignment="1">
      <alignment horizontal="left" vertical="top" wrapText="1"/>
    </xf>
    <xf numFmtId="0" fontId="9" fillId="6" borderId="1" xfId="0" applyFont="1" applyFill="1" applyBorder="1" applyAlignment="1">
      <alignment horizontal="left" vertical="top" wrapText="1"/>
    </xf>
    <xf numFmtId="0" fontId="2" fillId="9" borderId="1" xfId="0" applyFont="1" applyFill="1" applyBorder="1" applyAlignment="1">
      <alignment horizontal="left" vertical="top" wrapText="1"/>
    </xf>
    <xf numFmtId="0" fontId="1" fillId="9" borderId="1" xfId="0" applyFont="1" applyFill="1" applyBorder="1" applyAlignment="1">
      <alignment horizontal="left" vertical="top" wrapText="1"/>
    </xf>
    <xf numFmtId="0" fontId="10" fillId="9" borderId="1" xfId="0" applyFont="1" applyFill="1" applyBorder="1" applyAlignment="1">
      <alignment horizontal="left" vertical="center" wrapText="1"/>
    </xf>
    <xf numFmtId="0" fontId="16" fillId="9" borderId="1" xfId="0" applyFont="1" applyFill="1" applyBorder="1" applyAlignment="1">
      <alignment horizontal="left" vertical="center" wrapText="1"/>
    </xf>
    <xf numFmtId="0" fontId="1" fillId="9" borderId="1" xfId="0" applyFont="1" applyFill="1" applyBorder="1" applyAlignment="1">
      <alignment horizontal="right" vertical="top" wrapText="1"/>
    </xf>
    <xf numFmtId="0" fontId="2" fillId="9" borderId="1" xfId="0" applyFont="1" applyFill="1" applyBorder="1" applyAlignment="1">
      <alignment horizontal="left" vertical="center" wrapText="1"/>
    </xf>
    <xf numFmtId="0" fontId="25" fillId="0" borderId="0" xfId="0" applyFont="1" applyAlignment="1">
      <alignment vertical="top"/>
    </xf>
    <xf numFmtId="0" fontId="26" fillId="0" borderId="0" xfId="0" applyFont="1" applyAlignment="1">
      <alignment vertical="top"/>
    </xf>
    <xf numFmtId="2" fontId="26" fillId="0" borderId="0" xfId="0" applyNumberFormat="1" applyFont="1" applyAlignment="1">
      <alignment horizontal="center" vertical="top"/>
    </xf>
    <xf numFmtId="0" fontId="26" fillId="0" borderId="0" xfId="0" applyFont="1" applyAlignment="1">
      <alignment horizontal="left" vertical="top"/>
    </xf>
    <xf numFmtId="0" fontId="26" fillId="2" borderId="9" xfId="0" applyFont="1" applyFill="1" applyBorder="1" applyAlignment="1">
      <alignment horizontal="left" vertical="top" wrapText="1"/>
    </xf>
    <xf numFmtId="2" fontId="26" fillId="2" borderId="9" xfId="0" applyNumberFormat="1" applyFont="1" applyFill="1" applyBorder="1" applyAlignment="1">
      <alignment horizontal="center" vertical="top" wrapText="1"/>
    </xf>
    <xf numFmtId="0" fontId="26" fillId="8" borderId="9" xfId="0" applyFont="1" applyFill="1" applyBorder="1" applyAlignment="1">
      <alignment horizontal="left" vertical="top" wrapText="1"/>
    </xf>
    <xf numFmtId="0" fontId="26" fillId="8" borderId="9" xfId="0" applyFont="1" applyFill="1" applyBorder="1" applyAlignment="1">
      <alignment horizontal="justify" vertical="top" wrapText="1"/>
    </xf>
    <xf numFmtId="2" fontId="26" fillId="8" borderId="9" xfId="0" applyNumberFormat="1" applyFont="1" applyFill="1" applyBorder="1" applyAlignment="1">
      <alignment horizontal="center" vertical="top" wrapText="1"/>
    </xf>
    <xf numFmtId="0" fontId="26" fillId="8" borderId="9" xfId="0" applyFont="1" applyFill="1" applyBorder="1" applyAlignment="1">
      <alignment horizontal="left" vertical="top" wrapText="1" indent="1"/>
    </xf>
    <xf numFmtId="0" fontId="26" fillId="0" borderId="8" xfId="0" applyFont="1" applyBorder="1" applyAlignment="1">
      <alignment horizontal="center" vertical="top" wrapText="1"/>
    </xf>
    <xf numFmtId="0" fontId="26" fillId="8" borderId="8" xfId="0" applyFont="1" applyFill="1" applyBorder="1" applyAlignment="1">
      <alignment horizontal="justify" vertical="top" wrapText="1"/>
    </xf>
    <xf numFmtId="0" fontId="26" fillId="8" borderId="8" xfId="0" applyFont="1" applyFill="1" applyBorder="1" applyAlignment="1">
      <alignment horizontal="center" vertical="top" wrapText="1"/>
    </xf>
    <xf numFmtId="0" fontId="26" fillId="8" borderId="12" xfId="0" applyFont="1" applyFill="1" applyBorder="1" applyAlignment="1">
      <alignment horizontal="justify" vertical="top" wrapText="1"/>
    </xf>
    <xf numFmtId="2" fontId="26" fillId="8" borderId="12" xfId="0" applyNumberFormat="1" applyFont="1" applyFill="1" applyBorder="1" applyAlignment="1">
      <alignment horizontal="center" vertical="top" wrapText="1"/>
    </xf>
    <xf numFmtId="0" fontId="26" fillId="8" borderId="13" xfId="0" applyFont="1" applyFill="1" applyBorder="1" applyAlignment="1">
      <alignment horizontal="center" vertical="top" wrapText="1"/>
    </xf>
    <xf numFmtId="0" fontId="26" fillId="0" borderId="15" xfId="0" applyFont="1" applyBorder="1" applyAlignment="1">
      <alignment horizontal="justify" vertical="top" wrapText="1"/>
    </xf>
    <xf numFmtId="0" fontId="26" fillId="2" borderId="15" xfId="0" applyFont="1" applyFill="1" applyBorder="1" applyAlignment="1">
      <alignment horizontal="left" vertical="top" wrapText="1"/>
    </xf>
    <xf numFmtId="2" fontId="26" fillId="0" borderId="15" xfId="0" applyNumberFormat="1" applyFont="1" applyBorder="1" applyAlignment="1">
      <alignment horizontal="center" vertical="top" wrapText="1"/>
    </xf>
    <xf numFmtId="0" fontId="26" fillId="0" borderId="16" xfId="0" applyFont="1" applyBorder="1" applyAlignment="1">
      <alignment horizontal="center" vertical="top" wrapText="1"/>
    </xf>
    <xf numFmtId="0" fontId="25" fillId="10" borderId="9" xfId="0" applyFont="1" applyFill="1" applyBorder="1" applyAlignment="1">
      <alignment horizontal="justify" vertical="top" wrapText="1"/>
    </xf>
    <xf numFmtId="0" fontId="26" fillId="10" borderId="8" xfId="0" applyFont="1" applyFill="1" applyBorder="1" applyAlignment="1">
      <alignment horizontal="center" vertical="top" wrapText="1"/>
    </xf>
    <xf numFmtId="0" fontId="28" fillId="2" borderId="9" xfId="0" applyFont="1" applyFill="1" applyBorder="1" applyAlignment="1">
      <alignment horizontal="justify" vertical="top" wrapText="1"/>
    </xf>
    <xf numFmtId="0" fontId="26" fillId="8" borderId="10" xfId="0" applyFont="1" applyFill="1" applyBorder="1" applyAlignment="1">
      <alignment horizontal="center" vertical="top" wrapText="1"/>
    </xf>
    <xf numFmtId="0" fontId="26" fillId="0" borderId="0" xfId="0" applyFont="1" applyAlignment="1">
      <alignment vertical="center"/>
    </xf>
    <xf numFmtId="0" fontId="25" fillId="0" borderId="0" xfId="0" applyFont="1" applyAlignment="1">
      <alignment horizontal="center" vertical="top"/>
    </xf>
    <xf numFmtId="0" fontId="26" fillId="0" borderId="14" xfId="0" applyFont="1" applyBorder="1" applyAlignment="1">
      <alignment horizontal="center" vertical="top" wrapText="1"/>
    </xf>
    <xf numFmtId="0" fontId="26" fillId="0" borderId="10" xfId="0" applyFont="1" applyBorder="1" applyAlignment="1">
      <alignment horizontal="center" vertical="top" wrapText="1"/>
    </xf>
    <xf numFmtId="0" fontId="26" fillId="0" borderId="0" xfId="0" applyFont="1" applyAlignment="1">
      <alignment horizontal="center" vertical="top"/>
    </xf>
    <xf numFmtId="49" fontId="28" fillId="0" borderId="9" xfId="0" applyNumberFormat="1" applyFont="1" applyBorder="1" applyAlignment="1">
      <alignment horizontal="left" vertical="center" wrapText="1"/>
    </xf>
    <xf numFmtId="49" fontId="28" fillId="0" borderId="0" xfId="0" applyNumberFormat="1" applyFont="1" applyAlignment="1">
      <alignment vertical="center"/>
    </xf>
    <xf numFmtId="2" fontId="26" fillId="10" borderId="9" xfId="0" applyNumberFormat="1" applyFont="1" applyFill="1" applyBorder="1" applyAlignment="1">
      <alignment horizontal="center" vertical="top" wrapText="1"/>
    </xf>
    <xf numFmtId="2" fontId="26" fillId="0" borderId="9" xfId="0" applyNumberFormat="1" applyFont="1" applyBorder="1" applyAlignment="1">
      <alignment horizontal="center" vertical="top" wrapText="1"/>
    </xf>
    <xf numFmtId="0" fontId="27" fillId="7" borderId="10" xfId="0" applyFont="1" applyFill="1" applyBorder="1" applyAlignment="1">
      <alignment horizontal="center" vertical="center" wrapText="1"/>
    </xf>
    <xf numFmtId="0" fontId="27" fillId="7" borderId="9" xfId="0" applyFont="1" applyFill="1" applyBorder="1" applyAlignment="1">
      <alignment horizontal="justify" vertical="center" wrapText="1"/>
    </xf>
    <xf numFmtId="2" fontId="27" fillId="7" borderId="9" xfId="0" applyNumberFormat="1" applyFont="1" applyFill="1" applyBorder="1" applyAlignment="1">
      <alignment horizontal="center" vertical="center" wrapText="1"/>
    </xf>
    <xf numFmtId="0" fontId="27" fillId="7" borderId="8" xfId="0" applyFont="1" applyFill="1" applyBorder="1" applyAlignment="1">
      <alignment horizontal="center" vertical="center" wrapText="1"/>
    </xf>
    <xf numFmtId="0" fontId="27" fillId="7" borderId="21" xfId="0" applyFont="1" applyFill="1" applyBorder="1" applyAlignment="1">
      <alignment horizontal="center" vertical="center" wrapText="1"/>
    </xf>
    <xf numFmtId="0" fontId="27" fillId="7" borderId="22" xfId="0" applyFont="1" applyFill="1" applyBorder="1" applyAlignment="1">
      <alignment vertical="center" wrapText="1"/>
    </xf>
    <xf numFmtId="0" fontId="27" fillId="7" borderId="22" xfId="0" applyFont="1" applyFill="1" applyBorder="1" applyAlignment="1">
      <alignment horizontal="justify" vertical="center" wrapText="1"/>
    </xf>
    <xf numFmtId="2" fontId="27" fillId="7" borderId="22" xfId="0" applyNumberFormat="1" applyFont="1" applyFill="1" applyBorder="1" applyAlignment="1">
      <alignment horizontal="center" vertical="center" wrapText="1"/>
    </xf>
    <xf numFmtId="2" fontId="27" fillId="7" borderId="23" xfId="0" applyNumberFormat="1" applyFont="1" applyFill="1" applyBorder="1" applyAlignment="1">
      <alignment horizontal="center" vertical="center" wrapText="1"/>
    </xf>
    <xf numFmtId="0" fontId="27" fillId="7" borderId="24" xfId="0" applyFont="1" applyFill="1" applyBorder="1" applyAlignment="1">
      <alignment horizontal="center" vertical="center" wrapText="1"/>
    </xf>
    <xf numFmtId="0" fontId="27" fillId="7" borderId="25" xfId="0" applyFont="1" applyFill="1" applyBorder="1" applyAlignment="1">
      <alignment horizontal="justify" vertical="center" wrapText="1"/>
    </xf>
    <xf numFmtId="2" fontId="27" fillId="7" borderId="25" xfId="0" applyNumberFormat="1" applyFont="1" applyFill="1" applyBorder="1" applyAlignment="1">
      <alignment horizontal="center" vertical="center" wrapText="1"/>
    </xf>
    <xf numFmtId="0" fontId="27" fillId="7" borderId="26" xfId="0" applyFont="1" applyFill="1" applyBorder="1" applyAlignment="1">
      <alignment horizontal="center" vertical="center" wrapText="1"/>
    </xf>
    <xf numFmtId="49" fontId="28" fillId="0" borderId="12" xfId="0" applyNumberFormat="1" applyFont="1" applyBorder="1" applyAlignment="1">
      <alignment horizontal="left" vertical="center" wrapText="1"/>
    </xf>
    <xf numFmtId="2" fontId="25" fillId="10" borderId="9" xfId="0" applyNumberFormat="1" applyFont="1" applyFill="1" applyBorder="1" applyAlignment="1">
      <alignment horizontal="center" vertical="top" wrapText="1"/>
    </xf>
    <xf numFmtId="2" fontId="0" fillId="0" borderId="0" xfId="0" applyNumberFormat="1"/>
    <xf numFmtId="2" fontId="28" fillId="0" borderId="0" xfId="0" applyNumberFormat="1" applyFont="1" applyAlignment="1">
      <alignment horizontal="center" vertical="center"/>
    </xf>
    <xf numFmtId="0" fontId="26" fillId="8" borderId="12" xfId="0" applyFont="1" applyFill="1" applyBorder="1" applyAlignment="1">
      <alignment horizontal="left" vertical="top" wrapText="1" indent="1"/>
    </xf>
    <xf numFmtId="0" fontId="26" fillId="8" borderId="12" xfId="0" applyFont="1" applyFill="1" applyBorder="1" applyAlignment="1">
      <alignment horizontal="left" vertical="top" wrapText="1"/>
    </xf>
    <xf numFmtId="0" fontId="26" fillId="0" borderId="13" xfId="0" applyFont="1" applyBorder="1" applyAlignment="1">
      <alignment horizontal="center" vertical="top" wrapText="1"/>
    </xf>
    <xf numFmtId="0" fontId="33" fillId="7" borderId="9" xfId="0" applyFont="1" applyFill="1" applyBorder="1" applyAlignment="1">
      <alignment horizontal="justify" vertical="center" wrapText="1"/>
    </xf>
    <xf numFmtId="0" fontId="28" fillId="2" borderId="9" xfId="0" applyFont="1" applyFill="1" applyBorder="1" applyAlignment="1">
      <alignment horizontal="left" vertical="top" wrapText="1"/>
    </xf>
    <xf numFmtId="2" fontId="28" fillId="2" borderId="9" xfId="0" applyNumberFormat="1" applyFont="1" applyFill="1" applyBorder="1" applyAlignment="1">
      <alignment horizontal="center" vertical="top" wrapText="1"/>
    </xf>
    <xf numFmtId="0" fontId="28" fillId="8" borderId="9" xfId="0" applyFont="1" applyFill="1" applyBorder="1" applyAlignment="1">
      <alignment horizontal="left" vertical="top" wrapText="1"/>
    </xf>
    <xf numFmtId="0" fontId="28" fillId="8" borderId="9" xfId="0" applyFont="1" applyFill="1" applyBorder="1" applyAlignment="1">
      <alignment horizontal="justify" vertical="top" wrapText="1"/>
    </xf>
    <xf numFmtId="2" fontId="28" fillId="8" borderId="9" xfId="0" applyNumberFormat="1" applyFont="1" applyFill="1" applyBorder="1" applyAlignment="1">
      <alignment horizontal="center" vertical="top" wrapText="1"/>
    </xf>
    <xf numFmtId="0" fontId="28" fillId="8" borderId="9" xfId="0" applyFont="1" applyFill="1" applyBorder="1" applyAlignment="1">
      <alignment horizontal="left" vertical="top" wrapText="1" indent="1"/>
    </xf>
    <xf numFmtId="0" fontId="25" fillId="2" borderId="9" xfId="0" applyFont="1" applyFill="1" applyBorder="1" applyAlignment="1">
      <alignment horizontal="justify" vertical="top" wrapText="1"/>
    </xf>
    <xf numFmtId="2" fontId="26" fillId="8" borderId="0" xfId="0" applyNumberFormat="1" applyFont="1" applyFill="1" applyAlignment="1">
      <alignment horizontal="center" vertical="top" wrapText="1"/>
    </xf>
    <xf numFmtId="2" fontId="25" fillId="2" borderId="0" xfId="0" applyNumberFormat="1" applyFont="1" applyFill="1" applyAlignment="1">
      <alignment horizontal="center" vertical="top"/>
    </xf>
    <xf numFmtId="0" fontId="28" fillId="0" borderId="9" xfId="0" applyFont="1" applyBorder="1" applyAlignment="1">
      <alignment horizontal="justify" vertical="top" wrapText="1"/>
    </xf>
    <xf numFmtId="0" fontId="29" fillId="2" borderId="9" xfId="0" applyFont="1" applyFill="1" applyBorder="1" applyAlignment="1">
      <alignment horizontal="justify" vertical="top" wrapText="1"/>
    </xf>
    <xf numFmtId="0" fontId="28" fillId="8" borderId="8" xfId="0" applyFont="1" applyFill="1" applyBorder="1" applyAlignment="1">
      <alignment horizontal="center" vertical="top" wrapText="1"/>
    </xf>
    <xf numFmtId="0" fontId="28" fillId="0" borderId="0" xfId="0" applyFont="1" applyAlignment="1">
      <alignment vertical="top"/>
    </xf>
    <xf numFmtId="2" fontId="28" fillId="0" borderId="15" xfId="0" applyNumberFormat="1" applyFont="1" applyBorder="1" applyAlignment="1">
      <alignment horizontal="center" vertical="top" wrapText="1"/>
    </xf>
    <xf numFmtId="2" fontId="26" fillId="2" borderId="17" xfId="0" applyNumberFormat="1" applyFont="1" applyFill="1" applyBorder="1" applyAlignment="1">
      <alignment horizontal="center" vertical="top" wrapText="1"/>
    </xf>
    <xf numFmtId="2" fontId="26" fillId="2" borderId="18" xfId="0" applyNumberFormat="1" applyFont="1" applyFill="1" applyBorder="1" applyAlignment="1">
      <alignment horizontal="center" vertical="top" wrapText="1"/>
    </xf>
    <xf numFmtId="0" fontId="26" fillId="0" borderId="27" xfId="0" applyFont="1" applyBorder="1" applyAlignment="1">
      <alignment horizontal="center" vertical="top" wrapText="1"/>
    </xf>
    <xf numFmtId="0" fontId="26" fillId="0" borderId="28" xfId="0" applyFont="1" applyBorder="1" applyAlignment="1">
      <alignment horizontal="center" vertical="top" wrapText="1"/>
    </xf>
    <xf numFmtId="164" fontId="28" fillId="0" borderId="10" xfId="0" applyNumberFormat="1" applyFont="1" applyBorder="1" applyAlignment="1">
      <alignment horizontal="center" vertical="top" wrapText="1"/>
    </xf>
    <xf numFmtId="164" fontId="28" fillId="0" borderId="11" xfId="0" applyNumberFormat="1" applyFont="1" applyBorder="1" applyAlignment="1">
      <alignment horizontal="center" vertical="top" wrapText="1"/>
    </xf>
    <xf numFmtId="49" fontId="28" fillId="0" borderId="9" xfId="0" applyNumberFormat="1" applyFont="1" applyBorder="1" applyAlignment="1">
      <alignment horizontal="left" vertical="top" wrapText="1"/>
    </xf>
    <xf numFmtId="49" fontId="28" fillId="0" borderId="12" xfId="0" applyNumberFormat="1" applyFont="1" applyBorder="1" applyAlignment="1">
      <alignment horizontal="left" vertical="top" wrapText="1"/>
    </xf>
    <xf numFmtId="0" fontId="26" fillId="8" borderId="19" xfId="0" applyFont="1" applyFill="1" applyBorder="1" applyAlignment="1">
      <alignment horizontal="center" vertical="top" wrapText="1"/>
    </xf>
    <xf numFmtId="0" fontId="26" fillId="8" borderId="20" xfId="0" applyFont="1" applyFill="1" applyBorder="1" applyAlignment="1">
      <alignment horizontal="center" vertical="top" wrapText="1"/>
    </xf>
    <xf numFmtId="0" fontId="26" fillId="8" borderId="10" xfId="0" applyFont="1" applyFill="1" applyBorder="1" applyAlignment="1">
      <alignment horizontal="center" vertical="top" wrapText="1"/>
    </xf>
    <xf numFmtId="0" fontId="26" fillId="8" borderId="11" xfId="0" applyFont="1" applyFill="1" applyBorder="1" applyAlignment="1">
      <alignment horizontal="center" vertical="top" wrapText="1"/>
    </xf>
    <xf numFmtId="0" fontId="28" fillId="8" borderId="9" xfId="0" applyFont="1" applyFill="1" applyBorder="1" applyAlignment="1">
      <alignment vertical="top" wrapText="1"/>
    </xf>
    <xf numFmtId="0" fontId="28" fillId="0" borderId="9" xfId="0" applyFont="1" applyBorder="1" applyAlignment="1">
      <alignment vertical="top" wrapText="1"/>
    </xf>
    <xf numFmtId="0" fontId="1" fillId="5" borderId="2" xfId="0" applyFont="1" applyFill="1" applyBorder="1" applyAlignment="1">
      <alignment horizontal="left" vertical="top" wrapText="1"/>
    </xf>
    <xf numFmtId="0" fontId="0" fillId="5" borderId="3" xfId="0" applyFill="1" applyBorder="1" applyAlignment="1">
      <alignment horizontal="left" vertical="top" wrapText="1"/>
    </xf>
    <xf numFmtId="0" fontId="0" fillId="5" borderId="4" xfId="0" applyFill="1" applyBorder="1" applyAlignment="1">
      <alignment horizontal="left" vertical="top" wrapText="1"/>
    </xf>
    <xf numFmtId="0" fontId="3" fillId="0" borderId="0" xfId="0" applyFont="1" applyAlignment="1">
      <alignment vertical="center" wrapText="1"/>
    </xf>
    <xf numFmtId="0" fontId="0" fillId="0" borderId="5" xfId="0" applyBorder="1" applyAlignment="1">
      <alignment wrapText="1"/>
    </xf>
    <xf numFmtId="0" fontId="26" fillId="8" borderId="9" xfId="0" applyFont="1" applyFill="1" applyBorder="1" applyAlignment="1">
      <alignment horizontal="center" vertical="top" wrapText="1"/>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47"/>
  <sheetViews>
    <sheetView tabSelected="1" zoomScaleNormal="100" workbookViewId="0">
      <pane xSplit="1" ySplit="3" topLeftCell="B5" activePane="bottomRight" state="frozen"/>
      <selection pane="topRight" activeCell="B1" sqref="B1"/>
      <selection pane="bottomLeft" activeCell="A5" sqref="A5"/>
      <selection pane="bottomRight" activeCell="B3" sqref="B3"/>
    </sheetView>
  </sheetViews>
  <sheetFormatPr defaultColWidth="9.109375" defaultRowHeight="13.8" x14ac:dyDescent="0.3"/>
  <cols>
    <col min="1" max="1" width="5.77734375" style="85" customWidth="1"/>
    <col min="2" max="2" width="71.33203125" style="58" customWidth="1"/>
    <col min="3" max="3" width="71.44140625" style="58" customWidth="1"/>
    <col min="4" max="5" width="8.44140625" style="59" customWidth="1"/>
    <col min="6" max="6" width="37.33203125" style="58" customWidth="1"/>
    <col min="7" max="7" width="26.21875" style="58" customWidth="1"/>
    <col min="8" max="16384" width="9.109375" style="58"/>
  </cols>
  <sheetData>
    <row r="1" spans="1:7" x14ac:dyDescent="0.3">
      <c r="A1" s="82"/>
      <c r="C1" s="57"/>
    </row>
    <row r="2" spans="1:7" ht="14.4" thickBot="1" x14ac:dyDescent="0.35">
      <c r="A2" s="82"/>
      <c r="C2" s="57"/>
    </row>
    <row r="3" spans="1:7" s="81" customFormat="1" ht="87.6" customHeight="1" thickBot="1" x14ac:dyDescent="0.35">
      <c r="A3" s="99" t="s">
        <v>136</v>
      </c>
      <c r="B3" s="100" t="s">
        <v>137</v>
      </c>
      <c r="C3" s="100" t="s">
        <v>165</v>
      </c>
      <c r="D3" s="101" t="s">
        <v>138</v>
      </c>
      <c r="E3" s="101" t="s">
        <v>147</v>
      </c>
      <c r="F3" s="102" t="s">
        <v>228</v>
      </c>
    </row>
    <row r="4" spans="1:7" s="81" customFormat="1" ht="25.2" customHeight="1" thickBot="1" x14ac:dyDescent="0.35">
      <c r="A4" s="94">
        <v>1</v>
      </c>
      <c r="B4" s="95" t="s">
        <v>166</v>
      </c>
      <c r="C4" s="96"/>
      <c r="D4" s="97">
        <f>SUM(D5:D6)</f>
        <v>10</v>
      </c>
      <c r="E4" s="97">
        <f>SUM(E5:E6)</f>
        <v>0</v>
      </c>
      <c r="F4" s="98"/>
    </row>
    <row r="5" spans="1:7" ht="91.8" customHeight="1" x14ac:dyDescent="0.3">
      <c r="A5" s="83">
        <v>1.1000000000000001</v>
      </c>
      <c r="B5" s="73" t="s">
        <v>187</v>
      </c>
      <c r="C5" s="74" t="s">
        <v>188</v>
      </c>
      <c r="D5" s="124">
        <v>6</v>
      </c>
      <c r="E5" s="75"/>
      <c r="F5" s="76"/>
    </row>
    <row r="6" spans="1:7" ht="309.60000000000002" customHeight="1" x14ac:dyDescent="0.3">
      <c r="A6" s="84">
        <v>1.2</v>
      </c>
      <c r="B6" s="120" t="s">
        <v>232</v>
      </c>
      <c r="C6" s="79" t="s">
        <v>231</v>
      </c>
      <c r="D6" s="62">
        <v>4</v>
      </c>
      <c r="E6" s="62"/>
      <c r="F6" s="67"/>
    </row>
    <row r="7" spans="1:7" s="81" customFormat="1" ht="24.6" customHeight="1" x14ac:dyDescent="0.3">
      <c r="A7" s="90">
        <v>2</v>
      </c>
      <c r="B7" s="91" t="s">
        <v>179</v>
      </c>
      <c r="C7" s="91"/>
      <c r="D7" s="92">
        <f>D9+D11+D12+D21+D24</f>
        <v>41</v>
      </c>
      <c r="E7" s="92"/>
      <c r="F7" s="93"/>
    </row>
    <row r="8" spans="1:7" ht="23.4" customHeight="1" x14ac:dyDescent="0.3">
      <c r="A8" s="77">
        <v>2.1</v>
      </c>
      <c r="B8" s="77" t="s">
        <v>216</v>
      </c>
      <c r="C8" s="77"/>
      <c r="D8" s="104">
        <f>D9</f>
        <v>2</v>
      </c>
      <c r="E8" s="88"/>
      <c r="F8" s="78"/>
    </row>
    <row r="9" spans="1:7" ht="55.2" customHeight="1" x14ac:dyDescent="0.3">
      <c r="A9" s="80"/>
      <c r="B9" s="64" t="s">
        <v>217</v>
      </c>
      <c r="C9" s="64" t="s">
        <v>189</v>
      </c>
      <c r="D9" s="65">
        <v>2</v>
      </c>
      <c r="E9" s="65"/>
      <c r="F9" s="68"/>
    </row>
    <row r="10" spans="1:7" ht="23.4" customHeight="1" x14ac:dyDescent="0.3">
      <c r="A10" s="77">
        <v>2.2000000000000002</v>
      </c>
      <c r="B10" s="77" t="s">
        <v>215</v>
      </c>
      <c r="C10" s="77"/>
      <c r="D10" s="104">
        <f>D11</f>
        <v>6</v>
      </c>
      <c r="E10" s="88"/>
      <c r="F10" s="78"/>
    </row>
    <row r="11" spans="1:7" ht="133.80000000000001" customHeight="1" x14ac:dyDescent="0.3">
      <c r="A11" s="144"/>
      <c r="B11" s="64" t="s">
        <v>229</v>
      </c>
      <c r="C11" s="63" t="s">
        <v>224</v>
      </c>
      <c r="D11" s="65">
        <v>6</v>
      </c>
      <c r="E11" s="62"/>
      <c r="F11" s="64"/>
    </row>
    <row r="12" spans="1:7" ht="23.4" customHeight="1" x14ac:dyDescent="0.3">
      <c r="A12" s="77">
        <v>2.2999999999999998</v>
      </c>
      <c r="B12" s="77" t="s">
        <v>174</v>
      </c>
      <c r="C12" s="77"/>
      <c r="D12" s="104">
        <f>SUM(D14:D20)</f>
        <v>6</v>
      </c>
      <c r="E12" s="88"/>
      <c r="F12" s="78"/>
    </row>
    <row r="13" spans="1:7" ht="93" customHeight="1" x14ac:dyDescent="0.3">
      <c r="A13" s="133"/>
      <c r="B13" s="63" t="s">
        <v>230</v>
      </c>
      <c r="C13" s="61"/>
      <c r="D13" s="62"/>
      <c r="E13" s="89"/>
      <c r="F13" s="67"/>
    </row>
    <row r="14" spans="1:7" ht="121.2" customHeight="1" x14ac:dyDescent="0.3">
      <c r="A14" s="134"/>
      <c r="B14" s="63" t="s">
        <v>167</v>
      </c>
      <c r="C14" s="111" t="s">
        <v>190</v>
      </c>
      <c r="D14" s="112">
        <v>3</v>
      </c>
      <c r="E14" s="62"/>
      <c r="F14" s="67"/>
      <c r="G14" s="60"/>
    </row>
    <row r="15" spans="1:7" x14ac:dyDescent="0.3">
      <c r="A15" s="134"/>
      <c r="B15" s="63" t="s">
        <v>157</v>
      </c>
      <c r="C15" s="137" t="s">
        <v>191</v>
      </c>
      <c r="D15" s="125">
        <v>3</v>
      </c>
      <c r="E15" s="125"/>
      <c r="F15" s="127"/>
      <c r="G15" s="60"/>
    </row>
    <row r="16" spans="1:7" ht="41.4" x14ac:dyDescent="0.3">
      <c r="A16" s="134"/>
      <c r="B16" s="63" t="s">
        <v>158</v>
      </c>
      <c r="C16" s="138"/>
      <c r="D16" s="126"/>
      <c r="E16" s="126"/>
      <c r="F16" s="128"/>
      <c r="G16" s="60"/>
    </row>
    <row r="17" spans="1:7" x14ac:dyDescent="0.3">
      <c r="A17" s="134"/>
      <c r="B17" s="63" t="s">
        <v>159</v>
      </c>
      <c r="C17" s="138"/>
      <c r="D17" s="126"/>
      <c r="E17" s="126"/>
      <c r="F17" s="128"/>
      <c r="G17" s="60"/>
    </row>
    <row r="18" spans="1:7" ht="15" customHeight="1" x14ac:dyDescent="0.3">
      <c r="A18" s="134"/>
      <c r="B18" s="63" t="s">
        <v>160</v>
      </c>
      <c r="C18" s="138"/>
      <c r="D18" s="126"/>
      <c r="E18" s="126"/>
      <c r="F18" s="128"/>
    </row>
    <row r="19" spans="1:7" x14ac:dyDescent="0.3">
      <c r="A19" s="134"/>
      <c r="B19" s="63" t="s">
        <v>161</v>
      </c>
      <c r="C19" s="138"/>
      <c r="D19" s="126"/>
      <c r="E19" s="126"/>
      <c r="F19" s="128"/>
    </row>
    <row r="20" spans="1:7" ht="27.6" x14ac:dyDescent="0.3">
      <c r="A20" s="134"/>
      <c r="B20" s="63" t="s">
        <v>162</v>
      </c>
      <c r="C20" s="138"/>
      <c r="D20" s="126"/>
      <c r="E20" s="126"/>
      <c r="F20" s="128"/>
    </row>
    <row r="21" spans="1:7" ht="30" customHeight="1" x14ac:dyDescent="0.3">
      <c r="A21" s="77">
        <v>2.4</v>
      </c>
      <c r="B21" s="77" t="s">
        <v>140</v>
      </c>
      <c r="C21" s="77"/>
      <c r="D21" s="104">
        <f>SUM(D22:D23)</f>
        <v>16</v>
      </c>
      <c r="E21" s="88"/>
      <c r="F21" s="78"/>
    </row>
    <row r="22" spans="1:7" ht="82.8" customHeight="1" x14ac:dyDescent="0.3">
      <c r="A22" s="117"/>
      <c r="B22" s="63" t="s">
        <v>178</v>
      </c>
      <c r="C22" s="113" t="s">
        <v>192</v>
      </c>
      <c r="D22" s="65">
        <v>11</v>
      </c>
      <c r="E22" s="65"/>
      <c r="F22" s="67"/>
    </row>
    <row r="23" spans="1:7" ht="124.2" x14ac:dyDescent="0.3">
      <c r="A23" s="117"/>
      <c r="B23" s="63" t="s">
        <v>193</v>
      </c>
      <c r="C23" s="61" t="s">
        <v>194</v>
      </c>
      <c r="D23" s="65">
        <v>5</v>
      </c>
      <c r="E23" s="65"/>
      <c r="F23" s="67"/>
    </row>
    <row r="24" spans="1:7" s="81" customFormat="1" ht="24.6" customHeight="1" x14ac:dyDescent="0.3">
      <c r="A24" s="77">
        <v>2.5</v>
      </c>
      <c r="B24" s="77" t="s">
        <v>175</v>
      </c>
      <c r="C24" s="77"/>
      <c r="D24" s="104">
        <f>SUM(D25:D28)</f>
        <v>11</v>
      </c>
      <c r="E24" s="88"/>
      <c r="F24" s="78"/>
    </row>
    <row r="25" spans="1:7" ht="69" x14ac:dyDescent="0.3">
      <c r="A25" s="117"/>
      <c r="B25" s="114" t="s">
        <v>195</v>
      </c>
      <c r="C25" s="114" t="s">
        <v>196</v>
      </c>
      <c r="D25" s="115">
        <v>3</v>
      </c>
      <c r="E25" s="65"/>
      <c r="F25" s="69"/>
    </row>
    <row r="26" spans="1:7" ht="41.4" x14ac:dyDescent="0.3">
      <c r="A26" s="117"/>
      <c r="B26" s="114" t="s">
        <v>234</v>
      </c>
      <c r="C26" s="114" t="s">
        <v>233</v>
      </c>
      <c r="D26" s="115">
        <v>3</v>
      </c>
      <c r="E26" s="118"/>
      <c r="F26" s="69"/>
    </row>
    <row r="27" spans="1:7" ht="91.2" customHeight="1" x14ac:dyDescent="0.3">
      <c r="A27" s="117"/>
      <c r="B27" s="114" t="s">
        <v>225</v>
      </c>
      <c r="C27" s="114" t="s">
        <v>226</v>
      </c>
      <c r="D27" s="115">
        <v>3</v>
      </c>
      <c r="E27" s="65"/>
      <c r="F27" s="69"/>
    </row>
    <row r="28" spans="1:7" s="123" customFormat="1" ht="69.599999999999994" customHeight="1" x14ac:dyDescent="0.3">
      <c r="A28" s="121"/>
      <c r="B28" s="114" t="s">
        <v>227</v>
      </c>
      <c r="C28" s="114" t="s">
        <v>223</v>
      </c>
      <c r="D28" s="115">
        <v>2</v>
      </c>
      <c r="E28" s="115"/>
      <c r="F28" s="122"/>
    </row>
    <row r="29" spans="1:7" s="81" customFormat="1" ht="24.6" customHeight="1" x14ac:dyDescent="0.3">
      <c r="A29" s="90">
        <v>3</v>
      </c>
      <c r="B29" s="110" t="s">
        <v>141</v>
      </c>
      <c r="C29" s="91"/>
      <c r="D29" s="92">
        <f>SUM(D30:D31)</f>
        <v>3</v>
      </c>
      <c r="E29" s="92"/>
      <c r="F29" s="93"/>
    </row>
    <row r="30" spans="1:7" ht="83.4" customHeight="1" x14ac:dyDescent="0.3">
      <c r="A30" s="135">
        <v>3.1</v>
      </c>
      <c r="B30" s="64" t="s">
        <v>155</v>
      </c>
      <c r="C30" s="114" t="s">
        <v>198</v>
      </c>
      <c r="D30" s="65">
        <v>2</v>
      </c>
      <c r="E30" s="65"/>
      <c r="F30" s="69"/>
    </row>
    <row r="31" spans="1:7" ht="39" customHeight="1" x14ac:dyDescent="0.3">
      <c r="A31" s="135"/>
      <c r="B31" s="64" t="s">
        <v>218</v>
      </c>
      <c r="C31" s="64" t="s">
        <v>197</v>
      </c>
      <c r="D31" s="65">
        <v>1</v>
      </c>
      <c r="E31" s="65"/>
      <c r="F31" s="69"/>
    </row>
    <row r="32" spans="1:7" s="81" customFormat="1" ht="24.6" customHeight="1" x14ac:dyDescent="0.3">
      <c r="A32" s="90">
        <v>4</v>
      </c>
      <c r="B32" s="91" t="s">
        <v>144</v>
      </c>
      <c r="C32" s="91"/>
      <c r="D32" s="92">
        <f>SUM(D33:D35)</f>
        <v>2</v>
      </c>
      <c r="E32" s="92"/>
      <c r="F32" s="93"/>
      <c r="G32" s="58"/>
    </row>
    <row r="33" spans="1:6" ht="21.6" customHeight="1" x14ac:dyDescent="0.3">
      <c r="A33" s="135">
        <v>4.0999999999999996</v>
      </c>
      <c r="B33" s="64" t="s">
        <v>199</v>
      </c>
      <c r="C33" s="64"/>
      <c r="D33" s="65"/>
      <c r="E33" s="65"/>
      <c r="F33" s="69"/>
    </row>
    <row r="34" spans="1:6" ht="67.2" customHeight="1" x14ac:dyDescent="0.3">
      <c r="A34" s="135"/>
      <c r="B34" s="64" t="s">
        <v>200</v>
      </c>
      <c r="C34" s="64" t="s">
        <v>235</v>
      </c>
      <c r="D34" s="65">
        <v>1</v>
      </c>
      <c r="E34" s="65"/>
      <c r="F34" s="69"/>
    </row>
    <row r="35" spans="1:6" ht="37.200000000000003" customHeight="1" x14ac:dyDescent="0.3">
      <c r="A35" s="135"/>
      <c r="B35" s="64" t="s">
        <v>201</v>
      </c>
      <c r="C35" s="64" t="s">
        <v>236</v>
      </c>
      <c r="D35" s="65">
        <v>1</v>
      </c>
      <c r="E35" s="65"/>
      <c r="F35" s="69"/>
    </row>
    <row r="36" spans="1:6" s="81" customFormat="1" ht="24.6" customHeight="1" x14ac:dyDescent="0.3">
      <c r="A36" s="90">
        <v>5</v>
      </c>
      <c r="B36" s="91" t="s">
        <v>142</v>
      </c>
      <c r="C36" s="91"/>
      <c r="D36" s="92">
        <f>SUM(D37:D41)</f>
        <v>7</v>
      </c>
      <c r="E36" s="92"/>
      <c r="F36" s="93"/>
    </row>
    <row r="37" spans="1:6" ht="22.8" customHeight="1" x14ac:dyDescent="0.3">
      <c r="A37" s="135">
        <v>5.0999999999999996</v>
      </c>
      <c r="B37" s="64" t="s">
        <v>143</v>
      </c>
      <c r="C37" s="64"/>
      <c r="D37" s="65"/>
      <c r="E37" s="65"/>
      <c r="F37" s="69"/>
    </row>
    <row r="38" spans="1:6" ht="71.400000000000006" customHeight="1" x14ac:dyDescent="0.3">
      <c r="A38" s="135"/>
      <c r="B38" s="64" t="s">
        <v>202</v>
      </c>
      <c r="C38" s="114" t="s">
        <v>203</v>
      </c>
      <c r="D38" s="115">
        <v>2</v>
      </c>
      <c r="E38" s="65"/>
      <c r="F38" s="69"/>
    </row>
    <row r="39" spans="1:6" ht="55.2" x14ac:dyDescent="0.3">
      <c r="A39" s="135"/>
      <c r="B39" s="64" t="s">
        <v>204</v>
      </c>
      <c r="C39" s="114" t="s">
        <v>222</v>
      </c>
      <c r="D39" s="115">
        <v>3</v>
      </c>
      <c r="E39" s="65"/>
      <c r="F39" s="69"/>
    </row>
    <row r="40" spans="1:6" ht="55.2" x14ac:dyDescent="0.3">
      <c r="A40" s="135"/>
      <c r="B40" s="64" t="s">
        <v>219</v>
      </c>
      <c r="C40" s="114" t="s">
        <v>205</v>
      </c>
      <c r="D40" s="115">
        <v>1</v>
      </c>
      <c r="E40" s="65"/>
      <c r="F40" s="69"/>
    </row>
    <row r="41" spans="1:6" ht="39" customHeight="1" thickBot="1" x14ac:dyDescent="0.35">
      <c r="A41" s="136"/>
      <c r="B41" s="70" t="s">
        <v>220</v>
      </c>
      <c r="C41" s="70" t="s">
        <v>180</v>
      </c>
      <c r="D41" s="71">
        <v>1</v>
      </c>
      <c r="E41" s="71"/>
      <c r="F41" s="72"/>
    </row>
    <row r="42" spans="1:6" s="81" customFormat="1" ht="24.6" customHeight="1" x14ac:dyDescent="0.3">
      <c r="A42" s="90">
        <v>6</v>
      </c>
      <c r="B42" s="91" t="s">
        <v>156</v>
      </c>
      <c r="C42" s="91"/>
      <c r="D42" s="92">
        <f>SUM(D43:D46)</f>
        <v>9</v>
      </c>
      <c r="E42" s="92"/>
      <c r="F42" s="93"/>
    </row>
    <row r="43" spans="1:6" s="87" customFormat="1" ht="199.8" customHeight="1" x14ac:dyDescent="0.3">
      <c r="A43" s="129">
        <v>6.1</v>
      </c>
      <c r="B43" s="131" t="s">
        <v>206</v>
      </c>
      <c r="C43" s="86" t="s">
        <v>207</v>
      </c>
      <c r="D43" s="106"/>
      <c r="E43" s="65"/>
      <c r="F43" s="69"/>
    </row>
    <row r="44" spans="1:6" s="87" customFormat="1" ht="55.2" x14ac:dyDescent="0.3">
      <c r="A44" s="129"/>
      <c r="B44" s="131"/>
      <c r="C44" s="86" t="s">
        <v>237</v>
      </c>
      <c r="D44" s="65">
        <v>3</v>
      </c>
      <c r="E44" s="65"/>
      <c r="F44" s="69"/>
    </row>
    <row r="45" spans="1:6" s="87" customFormat="1" ht="55.2" x14ac:dyDescent="0.3">
      <c r="A45" s="129"/>
      <c r="B45" s="131"/>
      <c r="C45" s="86" t="s">
        <v>238</v>
      </c>
      <c r="D45" s="65">
        <v>3</v>
      </c>
      <c r="E45" s="65"/>
      <c r="F45" s="69"/>
    </row>
    <row r="46" spans="1:6" s="87" customFormat="1" ht="55.8" thickBot="1" x14ac:dyDescent="0.35">
      <c r="A46" s="130"/>
      <c r="B46" s="132"/>
      <c r="C46" s="103" t="s">
        <v>239</v>
      </c>
      <c r="D46" s="71">
        <v>3</v>
      </c>
      <c r="E46" s="71"/>
      <c r="F46" s="72"/>
    </row>
    <row r="47" spans="1:6" x14ac:dyDescent="0.3">
      <c r="C47" s="58" t="s">
        <v>148</v>
      </c>
      <c r="D47" s="119">
        <f>D4+D7+D29+D32+D36+D42</f>
        <v>72</v>
      </c>
    </row>
  </sheetData>
  <mergeCells count="10">
    <mergeCell ref="E15:E20"/>
    <mergeCell ref="F15:F20"/>
    <mergeCell ref="A43:A46"/>
    <mergeCell ref="B43:B46"/>
    <mergeCell ref="D15:D20"/>
    <mergeCell ref="A13:A20"/>
    <mergeCell ref="A37:A41"/>
    <mergeCell ref="C15:C20"/>
    <mergeCell ref="A33:A35"/>
    <mergeCell ref="A30:A31"/>
  </mergeCells>
  <pageMargins left="0.19685039370078741" right="0.19685039370078741" top="0.55118110236220474" bottom="0.35433070866141736" header="0.31496062992125984" footer="0.31496062992125984"/>
  <pageSetup paperSize="8" fitToHeight="0" orientation="landscape" r:id="rId1"/>
  <rowBreaks count="1" manualBreakCount="1">
    <brk id="2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A1C387-6071-42C0-ABAC-1019DCEAAD87}">
  <dimension ref="A1:F19"/>
  <sheetViews>
    <sheetView topLeftCell="B1" workbookViewId="0">
      <selection activeCell="F16" sqref="F16"/>
    </sheetView>
  </sheetViews>
  <sheetFormatPr defaultColWidth="9.109375" defaultRowHeight="14.4" x14ac:dyDescent="0.3"/>
  <cols>
    <col min="1" max="1" width="7" customWidth="1"/>
    <col min="2" max="2" width="58.6640625" customWidth="1"/>
    <col min="3" max="3" width="71.44140625" customWidth="1"/>
    <col min="4" max="4" width="11.21875" style="105" customWidth="1"/>
    <col min="5" max="5" width="12.88671875" customWidth="1"/>
    <col min="6" max="6" width="30.5546875" customWidth="1"/>
  </cols>
  <sheetData>
    <row r="1" spans="1:6" ht="15" thickBot="1" x14ac:dyDescent="0.35"/>
    <row r="2" spans="1:6" s="81" customFormat="1" ht="25.2" customHeight="1" thickBot="1" x14ac:dyDescent="0.35">
      <c r="A2" s="99" t="s">
        <v>136</v>
      </c>
      <c r="B2" s="100" t="s">
        <v>137</v>
      </c>
      <c r="C2" s="100" t="s">
        <v>165</v>
      </c>
      <c r="D2" s="101" t="s">
        <v>138</v>
      </c>
      <c r="E2" s="101" t="s">
        <v>147</v>
      </c>
      <c r="F2" s="102" t="s">
        <v>145</v>
      </c>
    </row>
    <row r="3" spans="1:6" s="81" customFormat="1" ht="25.2" customHeight="1" thickBot="1" x14ac:dyDescent="0.35">
      <c r="A3" s="94">
        <v>1</v>
      </c>
      <c r="B3" s="95" t="s">
        <v>139</v>
      </c>
      <c r="C3" s="96"/>
      <c r="D3" s="97">
        <f>SUM(D5:D19)</f>
        <v>28</v>
      </c>
      <c r="E3" s="97">
        <f>SUM(E4:E4)</f>
        <v>0</v>
      </c>
      <c r="F3" s="98"/>
    </row>
    <row r="4" spans="1:6" s="58" customFormat="1" ht="13.8" x14ac:dyDescent="0.3">
      <c r="A4" s="135"/>
      <c r="B4" s="63" t="s">
        <v>209</v>
      </c>
      <c r="C4" s="63"/>
      <c r="D4" s="65"/>
      <c r="E4" s="89"/>
      <c r="F4" s="67"/>
    </row>
    <row r="5" spans="1:6" s="58" customFormat="1" ht="144" customHeight="1" x14ac:dyDescent="0.3">
      <c r="A5" s="135"/>
      <c r="B5" s="66" t="s">
        <v>210</v>
      </c>
      <c r="C5" s="113" t="s">
        <v>208</v>
      </c>
      <c r="D5" s="115">
        <v>4</v>
      </c>
      <c r="E5" s="65"/>
      <c r="F5" s="67"/>
    </row>
    <row r="6" spans="1:6" s="58" customFormat="1" ht="41.4" x14ac:dyDescent="0.3">
      <c r="A6" s="135"/>
      <c r="B6" s="116" t="s">
        <v>211</v>
      </c>
      <c r="C6" s="113" t="s">
        <v>176</v>
      </c>
      <c r="D6" s="115">
        <v>2</v>
      </c>
      <c r="E6" s="65"/>
      <c r="F6" s="67"/>
    </row>
    <row r="7" spans="1:6" s="58" customFormat="1" ht="64.2" customHeight="1" x14ac:dyDescent="0.3">
      <c r="A7" s="135"/>
      <c r="B7" s="116" t="s">
        <v>221</v>
      </c>
      <c r="C7" s="113" t="s">
        <v>212</v>
      </c>
      <c r="D7" s="115">
        <v>2</v>
      </c>
      <c r="E7" s="65"/>
      <c r="F7" s="67"/>
    </row>
    <row r="8" spans="1:6" s="58" customFormat="1" ht="46.2" customHeight="1" x14ac:dyDescent="0.3">
      <c r="A8" s="135"/>
      <c r="B8" s="116" t="s">
        <v>213</v>
      </c>
      <c r="C8" s="113" t="s">
        <v>168</v>
      </c>
      <c r="D8" s="65">
        <v>3</v>
      </c>
      <c r="E8" s="65"/>
      <c r="F8" s="67"/>
    </row>
    <row r="9" spans="1:6" s="58" customFormat="1" ht="61.8" customHeight="1" x14ac:dyDescent="0.3">
      <c r="A9" s="135"/>
      <c r="B9" s="66" t="s">
        <v>149</v>
      </c>
      <c r="C9" s="63" t="s">
        <v>177</v>
      </c>
      <c r="D9" s="65">
        <v>2</v>
      </c>
      <c r="E9" s="65"/>
      <c r="F9" s="67"/>
    </row>
    <row r="10" spans="1:6" s="58" customFormat="1" ht="69" x14ac:dyDescent="0.3">
      <c r="A10" s="135"/>
      <c r="B10" s="116" t="s">
        <v>214</v>
      </c>
      <c r="C10" s="63" t="s">
        <v>186</v>
      </c>
      <c r="D10" s="65">
        <v>2</v>
      </c>
      <c r="E10" s="65"/>
      <c r="F10" s="67"/>
    </row>
    <row r="11" spans="1:6" s="58" customFormat="1" ht="66" customHeight="1" x14ac:dyDescent="0.3">
      <c r="A11" s="135"/>
      <c r="B11" s="66" t="s">
        <v>181</v>
      </c>
      <c r="C11" s="63" t="s">
        <v>182</v>
      </c>
      <c r="D11" s="65">
        <v>6</v>
      </c>
      <c r="E11" s="65"/>
      <c r="F11" s="67"/>
    </row>
    <row r="12" spans="1:6" s="58" customFormat="1" ht="27.6" x14ac:dyDescent="0.3">
      <c r="A12" s="135"/>
      <c r="B12" s="66" t="s">
        <v>150</v>
      </c>
      <c r="C12" s="63"/>
      <c r="D12" s="65"/>
      <c r="E12" s="89"/>
      <c r="F12" s="67"/>
    </row>
    <row r="13" spans="1:6" s="58" customFormat="1" ht="27.6" x14ac:dyDescent="0.3">
      <c r="A13" s="135"/>
      <c r="B13" s="66" t="s">
        <v>163</v>
      </c>
      <c r="C13" s="63" t="s">
        <v>169</v>
      </c>
      <c r="D13" s="65">
        <v>1.5</v>
      </c>
      <c r="E13" s="89"/>
      <c r="F13" s="67"/>
    </row>
    <row r="14" spans="1:6" s="58" customFormat="1" ht="27.6" x14ac:dyDescent="0.3">
      <c r="A14" s="135"/>
      <c r="B14" s="66" t="s">
        <v>183</v>
      </c>
      <c r="C14" s="63" t="s">
        <v>184</v>
      </c>
      <c r="D14" s="65">
        <v>2</v>
      </c>
      <c r="E14" s="89"/>
      <c r="F14" s="67"/>
    </row>
    <row r="15" spans="1:6" s="58" customFormat="1" ht="27.6" x14ac:dyDescent="0.3">
      <c r="A15" s="135"/>
      <c r="B15" s="66" t="s">
        <v>164</v>
      </c>
      <c r="C15" s="63" t="s">
        <v>185</v>
      </c>
      <c r="D15" s="65">
        <v>1.5</v>
      </c>
      <c r="E15" s="89"/>
      <c r="F15" s="67"/>
    </row>
    <row r="16" spans="1:6" s="58" customFormat="1" ht="27.6" x14ac:dyDescent="0.3">
      <c r="A16" s="135"/>
      <c r="B16" s="66" t="s">
        <v>151</v>
      </c>
      <c r="C16" s="63" t="s">
        <v>170</v>
      </c>
      <c r="D16" s="65">
        <v>0.5</v>
      </c>
      <c r="E16" s="65"/>
      <c r="F16" s="67"/>
    </row>
    <row r="17" spans="1:6" s="58" customFormat="1" ht="27.6" x14ac:dyDescent="0.3">
      <c r="A17" s="135"/>
      <c r="B17" s="66" t="s">
        <v>152</v>
      </c>
      <c r="C17" s="63" t="s">
        <v>171</v>
      </c>
      <c r="D17" s="65">
        <v>0.5</v>
      </c>
      <c r="E17" s="65"/>
      <c r="F17" s="67"/>
    </row>
    <row r="18" spans="1:6" s="58" customFormat="1" ht="27.6" x14ac:dyDescent="0.3">
      <c r="A18" s="135"/>
      <c r="B18" s="66" t="s">
        <v>153</v>
      </c>
      <c r="C18" s="63" t="s">
        <v>172</v>
      </c>
      <c r="D18" s="65">
        <v>0.5</v>
      </c>
      <c r="E18" s="65"/>
      <c r="F18" s="67"/>
    </row>
    <row r="19" spans="1:6" s="58" customFormat="1" ht="28.2" thickBot="1" x14ac:dyDescent="0.35">
      <c r="A19" s="136"/>
      <c r="B19" s="107" t="s">
        <v>154</v>
      </c>
      <c r="C19" s="108" t="s">
        <v>173</v>
      </c>
      <c r="D19" s="71">
        <v>0.5</v>
      </c>
      <c r="E19" s="71"/>
      <c r="F19" s="109"/>
    </row>
  </sheetData>
  <mergeCells count="1">
    <mergeCell ref="A4:A1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14"/>
  <sheetViews>
    <sheetView topLeftCell="A2" zoomScaleNormal="100" workbookViewId="0">
      <selection activeCell="D9" sqref="D9"/>
    </sheetView>
  </sheetViews>
  <sheetFormatPr defaultColWidth="9.109375" defaultRowHeight="13.2" x14ac:dyDescent="0.3"/>
  <cols>
    <col min="1" max="1" width="32.5546875" style="1" customWidth="1"/>
    <col min="2" max="2" width="5.44140625" style="1" customWidth="1"/>
    <col min="3" max="3" width="19.33203125" style="1" customWidth="1"/>
    <col min="4" max="4" width="8.88671875" style="1" customWidth="1"/>
    <col min="5" max="5" width="7.6640625" style="1" customWidth="1"/>
    <col min="6" max="6" width="22.5546875" style="1" customWidth="1"/>
    <col min="7" max="7" width="26.5546875" style="1" customWidth="1"/>
    <col min="8" max="8" width="33.33203125" style="1" customWidth="1"/>
    <col min="9" max="9" width="3" style="1" customWidth="1"/>
    <col min="10" max="10" width="14.44140625" style="1" customWidth="1"/>
    <col min="11" max="11" width="5.5546875" style="1" customWidth="1"/>
    <col min="12" max="16384" width="9.109375" style="1"/>
  </cols>
  <sheetData>
    <row r="1" spans="1:6" ht="69.599999999999994" x14ac:dyDescent="0.3">
      <c r="A1" s="27" t="s">
        <v>10</v>
      </c>
    </row>
    <row r="2" spans="1:6" x14ac:dyDescent="0.3">
      <c r="A2" s="28"/>
    </row>
    <row r="3" spans="1:6" ht="31.2" x14ac:dyDescent="0.3">
      <c r="A3" s="26" t="s">
        <v>48</v>
      </c>
      <c r="D3" s="142" t="s">
        <v>57</v>
      </c>
      <c r="E3" s="20">
        <f>E6+E51+E88</f>
        <v>97</v>
      </c>
    </row>
    <row r="4" spans="1:6" x14ac:dyDescent="0.3">
      <c r="D4" s="143"/>
    </row>
    <row r="5" spans="1:6" ht="26.4" x14ac:dyDescent="0.3">
      <c r="A5" s="6" t="s">
        <v>0</v>
      </c>
      <c r="B5" s="6"/>
      <c r="C5" s="6" t="s">
        <v>1</v>
      </c>
      <c r="D5" s="6" t="s">
        <v>2</v>
      </c>
      <c r="E5" s="6" t="s">
        <v>3</v>
      </c>
      <c r="F5" s="6" t="s">
        <v>4</v>
      </c>
    </row>
    <row r="6" spans="1:6" s="8" customFormat="1" ht="15.6" x14ac:dyDescent="0.3">
      <c r="A6" s="7"/>
      <c r="B6" s="7"/>
      <c r="C6" s="7"/>
      <c r="D6" s="7"/>
      <c r="E6" s="19">
        <f>E7+E16+E23</f>
        <v>46</v>
      </c>
      <c r="F6" s="7"/>
    </row>
    <row r="7" spans="1:6" ht="118.8" x14ac:dyDescent="0.3">
      <c r="A7" s="6" t="s">
        <v>59</v>
      </c>
      <c r="B7" s="6"/>
      <c r="C7" s="6"/>
      <c r="D7" s="14"/>
      <c r="E7" s="14">
        <f>E8+E13+E14+E43+E42+E15</f>
        <v>11</v>
      </c>
      <c r="F7" s="6"/>
    </row>
    <row r="8" spans="1:6" ht="105.6" x14ac:dyDescent="0.3">
      <c r="A8" s="4" t="s">
        <v>65</v>
      </c>
      <c r="B8" s="2"/>
      <c r="C8" s="4" t="s">
        <v>83</v>
      </c>
      <c r="E8" s="34">
        <v>6</v>
      </c>
      <c r="F8" s="2"/>
    </row>
    <row r="9" spans="1:6" ht="79.2" x14ac:dyDescent="0.3">
      <c r="A9" s="21" t="s">
        <v>68</v>
      </c>
      <c r="B9" s="22"/>
      <c r="C9" s="139" t="s">
        <v>55</v>
      </c>
      <c r="D9" s="23"/>
      <c r="E9" s="23"/>
      <c r="F9" s="22"/>
    </row>
    <row r="10" spans="1:6" ht="26.4" x14ac:dyDescent="0.3">
      <c r="A10" s="29" t="s">
        <v>58</v>
      </c>
      <c r="B10" s="22"/>
      <c r="C10" s="140"/>
      <c r="D10" s="23"/>
      <c r="E10" s="23"/>
      <c r="F10" s="22"/>
    </row>
    <row r="11" spans="1:6" ht="52.8" x14ac:dyDescent="0.3">
      <c r="A11" s="29" t="s">
        <v>67</v>
      </c>
      <c r="B11" s="22"/>
      <c r="C11" s="140"/>
      <c r="D11" s="23"/>
      <c r="E11" s="23"/>
      <c r="F11" s="22"/>
    </row>
    <row r="12" spans="1:6" ht="39.6" x14ac:dyDescent="0.3">
      <c r="A12" s="29" t="s">
        <v>66</v>
      </c>
      <c r="B12" s="22"/>
      <c r="C12" s="141"/>
      <c r="D12" s="23"/>
      <c r="E12" s="23"/>
      <c r="F12" s="22"/>
    </row>
    <row r="13" spans="1:6" ht="105.6" x14ac:dyDescent="0.3">
      <c r="A13" s="4" t="s">
        <v>64</v>
      </c>
      <c r="B13" s="2"/>
      <c r="C13" s="4" t="s">
        <v>69</v>
      </c>
      <c r="D13" s="17"/>
      <c r="E13" s="34">
        <v>2</v>
      </c>
      <c r="F13" s="35"/>
    </row>
    <row r="14" spans="1:6" ht="66" x14ac:dyDescent="0.3">
      <c r="A14" s="4" t="s">
        <v>70</v>
      </c>
      <c r="B14" s="2"/>
      <c r="C14" s="4" t="s">
        <v>85</v>
      </c>
      <c r="D14" s="17"/>
      <c r="E14" s="34">
        <v>2</v>
      </c>
      <c r="F14" s="17"/>
    </row>
    <row r="15" spans="1:6" ht="26.4" x14ac:dyDescent="0.3">
      <c r="A15" s="4" t="s">
        <v>63</v>
      </c>
      <c r="B15" s="2"/>
      <c r="C15" s="4" t="s">
        <v>51</v>
      </c>
      <c r="D15" s="17"/>
      <c r="E15" s="34">
        <v>1</v>
      </c>
      <c r="F15" s="3"/>
    </row>
    <row r="16" spans="1:6" x14ac:dyDescent="0.3">
      <c r="A16" s="51" t="s">
        <v>8</v>
      </c>
      <c r="B16" s="6"/>
      <c r="C16" s="6"/>
      <c r="D16" s="14">
        <v>9</v>
      </c>
      <c r="E16" s="14">
        <f>SUM(E17:E22)</f>
        <v>10</v>
      </c>
      <c r="F16" s="6"/>
    </row>
    <row r="17" spans="1:7" ht="52.8" x14ac:dyDescent="0.3">
      <c r="A17" s="52" t="s">
        <v>5</v>
      </c>
      <c r="B17" s="3"/>
      <c r="C17" s="4" t="s">
        <v>56</v>
      </c>
      <c r="D17" s="15"/>
      <c r="E17" s="15">
        <v>2</v>
      </c>
      <c r="F17" s="3"/>
    </row>
    <row r="18" spans="1:7" ht="26.4" x14ac:dyDescent="0.3">
      <c r="A18" s="51" t="s">
        <v>133</v>
      </c>
      <c r="B18" s="3"/>
      <c r="C18" s="4"/>
      <c r="D18" s="15"/>
      <c r="E18" s="15"/>
      <c r="F18" s="3"/>
    </row>
    <row r="19" spans="1:7" ht="52.8" x14ac:dyDescent="0.3">
      <c r="A19" s="53" t="s">
        <v>135</v>
      </c>
      <c r="B19" s="3"/>
      <c r="C19" s="4" t="s">
        <v>134</v>
      </c>
      <c r="D19" s="15"/>
      <c r="E19" s="15">
        <v>3</v>
      </c>
      <c r="F19" s="3"/>
    </row>
    <row r="20" spans="1:7" ht="52.8" x14ac:dyDescent="0.3">
      <c r="A20" s="52" t="s">
        <v>6</v>
      </c>
      <c r="B20" s="3"/>
      <c r="C20" s="4" t="s">
        <v>56</v>
      </c>
      <c r="D20" s="15"/>
      <c r="E20" s="15">
        <v>2</v>
      </c>
      <c r="F20" s="3"/>
    </row>
    <row r="21" spans="1:7" ht="52.8" x14ac:dyDescent="0.3">
      <c r="A21" s="52" t="s">
        <v>7</v>
      </c>
      <c r="B21" s="3"/>
      <c r="C21" s="4" t="s">
        <v>56</v>
      </c>
      <c r="D21" s="15"/>
      <c r="E21" s="15">
        <v>2</v>
      </c>
      <c r="F21" s="3"/>
    </row>
    <row r="22" spans="1:7" ht="52.8" x14ac:dyDescent="0.3">
      <c r="A22" s="52" t="s">
        <v>98</v>
      </c>
      <c r="B22" s="3"/>
      <c r="C22" s="4" t="s">
        <v>99</v>
      </c>
      <c r="D22" s="15"/>
      <c r="E22" s="15">
        <v>1</v>
      </c>
      <c r="F22" s="3"/>
    </row>
    <row r="23" spans="1:7" ht="39.6" x14ac:dyDescent="0.3">
      <c r="A23" s="6" t="s">
        <v>9</v>
      </c>
      <c r="B23" s="6"/>
      <c r="C23" s="6" t="s">
        <v>52</v>
      </c>
      <c r="D23" s="14">
        <f>E23</f>
        <v>25</v>
      </c>
      <c r="E23" s="14">
        <f>SUM(E24:E39)+E40+E41+E44</f>
        <v>25</v>
      </c>
      <c r="F23" s="6"/>
    </row>
    <row r="24" spans="1:7" x14ac:dyDescent="0.3">
      <c r="A24" s="54" t="s">
        <v>73</v>
      </c>
      <c r="B24" s="52"/>
      <c r="C24" s="52"/>
      <c r="D24" s="55"/>
      <c r="E24" s="55">
        <v>2</v>
      </c>
      <c r="F24" s="3"/>
    </row>
    <row r="25" spans="1:7" ht="26.4" x14ac:dyDescent="0.3">
      <c r="A25" s="53" t="s">
        <v>50</v>
      </c>
      <c r="B25" s="52"/>
      <c r="C25" s="52"/>
      <c r="D25" s="55"/>
      <c r="E25" s="55"/>
      <c r="F25" s="3"/>
    </row>
    <row r="26" spans="1:7" ht="26.4" x14ac:dyDescent="0.3">
      <c r="A26" s="56" t="s">
        <v>49</v>
      </c>
      <c r="B26" s="52"/>
      <c r="C26" s="52"/>
      <c r="D26" s="55"/>
      <c r="E26" s="55">
        <v>2</v>
      </c>
      <c r="F26" s="3"/>
    </row>
    <row r="27" spans="1:7" x14ac:dyDescent="0.3">
      <c r="A27" s="25" t="s">
        <v>11</v>
      </c>
      <c r="B27" s="3"/>
      <c r="C27" s="3"/>
      <c r="D27" s="15"/>
      <c r="E27" s="15">
        <v>2</v>
      </c>
      <c r="F27" s="3"/>
    </row>
    <row r="28" spans="1:7" x14ac:dyDescent="0.3">
      <c r="A28" s="40" t="s">
        <v>100</v>
      </c>
      <c r="B28" s="3"/>
      <c r="C28" s="3"/>
      <c r="D28" s="15"/>
      <c r="E28" s="15"/>
      <c r="F28" s="3"/>
    </row>
    <row r="29" spans="1:7" ht="26.4" x14ac:dyDescent="0.3">
      <c r="A29" s="40" t="s">
        <v>101</v>
      </c>
      <c r="B29" s="3"/>
      <c r="C29" s="3"/>
      <c r="D29" s="15"/>
      <c r="E29" s="15"/>
      <c r="F29" s="3"/>
    </row>
    <row r="30" spans="1:7" ht="39.6" x14ac:dyDescent="0.3">
      <c r="A30" s="40" t="s">
        <v>102</v>
      </c>
      <c r="B30" s="3"/>
      <c r="C30" s="3"/>
      <c r="D30" s="15"/>
      <c r="E30" s="15"/>
      <c r="F30" s="3"/>
    </row>
    <row r="31" spans="1:7" ht="26.4" x14ac:dyDescent="0.3">
      <c r="A31" s="9" t="s">
        <v>12</v>
      </c>
      <c r="B31" s="3"/>
      <c r="C31" s="3" t="s">
        <v>77</v>
      </c>
      <c r="D31" s="15"/>
      <c r="E31" s="15">
        <v>1</v>
      </c>
      <c r="F31" s="3"/>
      <c r="G31" s="1" t="s">
        <v>103</v>
      </c>
    </row>
    <row r="32" spans="1:7" ht="26.4" x14ac:dyDescent="0.3">
      <c r="A32" s="9" t="s">
        <v>13</v>
      </c>
      <c r="B32" s="3"/>
      <c r="C32" s="3" t="s">
        <v>77</v>
      </c>
      <c r="D32" s="15"/>
      <c r="E32" s="15">
        <v>1</v>
      </c>
      <c r="F32" s="3"/>
      <c r="G32" s="1" t="s">
        <v>103</v>
      </c>
    </row>
    <row r="33" spans="1:7" ht="26.4" x14ac:dyDescent="0.3">
      <c r="A33" s="9" t="s">
        <v>14</v>
      </c>
      <c r="B33" s="3"/>
      <c r="C33" s="3" t="s">
        <v>77</v>
      </c>
      <c r="D33" s="15"/>
      <c r="E33" s="15">
        <v>1</v>
      </c>
      <c r="F33" s="3"/>
      <c r="G33" s="1" t="s">
        <v>103</v>
      </c>
    </row>
    <row r="34" spans="1:7" ht="26.4" x14ac:dyDescent="0.3">
      <c r="A34" s="9" t="s">
        <v>15</v>
      </c>
      <c r="B34" s="3"/>
      <c r="C34" s="3" t="s">
        <v>77</v>
      </c>
      <c r="D34" s="15"/>
      <c r="E34" s="15">
        <v>1</v>
      </c>
      <c r="F34" s="3"/>
      <c r="G34" s="1" t="s">
        <v>103</v>
      </c>
    </row>
    <row r="35" spans="1:7" ht="26.4" x14ac:dyDescent="0.3">
      <c r="A35" s="9" t="s">
        <v>16</v>
      </c>
      <c r="B35" s="3"/>
      <c r="C35" s="3"/>
      <c r="D35" s="15"/>
      <c r="E35" s="15">
        <v>2</v>
      </c>
      <c r="F35" s="3"/>
      <c r="G35" s="1" t="s">
        <v>103</v>
      </c>
    </row>
    <row r="36" spans="1:7" ht="26.4" x14ac:dyDescent="0.3">
      <c r="A36" s="9" t="s">
        <v>17</v>
      </c>
      <c r="B36" s="3"/>
      <c r="C36" s="3"/>
      <c r="D36" s="15"/>
      <c r="E36" s="15">
        <v>2</v>
      </c>
      <c r="F36" s="3"/>
      <c r="G36" s="1" t="s">
        <v>103</v>
      </c>
    </row>
    <row r="37" spans="1:7" ht="26.4" x14ac:dyDescent="0.3">
      <c r="A37" s="9" t="s">
        <v>74</v>
      </c>
      <c r="B37" s="3"/>
      <c r="C37" s="3"/>
      <c r="D37" s="15"/>
      <c r="E37" s="15">
        <v>2</v>
      </c>
      <c r="F37" s="3"/>
      <c r="G37" s="1" t="s">
        <v>103</v>
      </c>
    </row>
    <row r="38" spans="1:7" ht="26.4" x14ac:dyDescent="0.3">
      <c r="A38" s="9" t="s">
        <v>75</v>
      </c>
      <c r="B38" s="3"/>
      <c r="C38" s="3"/>
      <c r="D38" s="15"/>
      <c r="E38" s="15">
        <v>2</v>
      </c>
      <c r="F38" s="3"/>
      <c r="G38" s="1" t="s">
        <v>103</v>
      </c>
    </row>
    <row r="39" spans="1:7" ht="26.4" x14ac:dyDescent="0.3">
      <c r="A39" s="9" t="s">
        <v>18</v>
      </c>
      <c r="B39" s="3"/>
      <c r="C39" s="3"/>
      <c r="D39" s="15"/>
      <c r="E39" s="15">
        <v>2</v>
      </c>
      <c r="F39" s="3"/>
      <c r="G39" s="1" t="s">
        <v>103</v>
      </c>
    </row>
    <row r="40" spans="1:7" ht="39.6" x14ac:dyDescent="0.3">
      <c r="A40" s="25" t="s">
        <v>76</v>
      </c>
      <c r="B40" s="3"/>
      <c r="C40" s="3"/>
      <c r="D40" s="15"/>
      <c r="E40" s="33">
        <v>2</v>
      </c>
      <c r="F40" s="3"/>
    </row>
    <row r="41" spans="1:7" x14ac:dyDescent="0.3">
      <c r="A41" s="25" t="s">
        <v>19</v>
      </c>
      <c r="B41" s="3"/>
      <c r="C41" s="3"/>
      <c r="D41" s="15"/>
      <c r="E41" s="33">
        <v>2</v>
      </c>
      <c r="F41" s="3"/>
    </row>
    <row r="42" spans="1:7" ht="52.8" x14ac:dyDescent="0.3">
      <c r="A42" s="29" t="s">
        <v>71</v>
      </c>
      <c r="B42" s="2"/>
      <c r="C42" s="4" t="s">
        <v>72</v>
      </c>
      <c r="D42" s="17"/>
      <c r="E42" s="17"/>
      <c r="F42" s="17"/>
    </row>
    <row r="43" spans="1:7" ht="39.6" x14ac:dyDescent="0.3">
      <c r="A43" s="29" t="s">
        <v>87</v>
      </c>
      <c r="B43" s="2"/>
      <c r="C43" s="4" t="s">
        <v>86</v>
      </c>
      <c r="D43" s="17"/>
      <c r="E43" s="17"/>
      <c r="F43" s="17"/>
    </row>
    <row r="44" spans="1:7" x14ac:dyDescent="0.3">
      <c r="A44" s="25" t="s">
        <v>20</v>
      </c>
      <c r="B44" s="3"/>
      <c r="C44" s="3" t="s">
        <v>77</v>
      </c>
      <c r="D44" s="15"/>
      <c r="E44" s="33">
        <v>1</v>
      </c>
      <c r="F44" s="3"/>
    </row>
    <row r="45" spans="1:7" x14ac:dyDescent="0.3">
      <c r="A45" s="31" t="s">
        <v>35</v>
      </c>
      <c r="B45" s="3"/>
      <c r="C45" s="3"/>
      <c r="D45" s="15"/>
      <c r="E45" s="15"/>
      <c r="F45" s="3"/>
    </row>
    <row r="46" spans="1:7" ht="26.4" x14ac:dyDescent="0.3">
      <c r="A46" s="31" t="s">
        <v>36</v>
      </c>
      <c r="B46" s="3"/>
      <c r="C46" s="3"/>
      <c r="D46" s="15"/>
      <c r="E46" s="15"/>
      <c r="F46" s="3"/>
    </row>
    <row r="47" spans="1:7" x14ac:dyDescent="0.3">
      <c r="F47" s="36"/>
    </row>
    <row r="48" spans="1:7" ht="31.2" x14ac:dyDescent="0.3">
      <c r="A48" s="26" t="s">
        <v>21</v>
      </c>
    </row>
    <row r="49" spans="1:12" x14ac:dyDescent="0.3">
      <c r="A49" s="37"/>
      <c r="B49" s="37"/>
      <c r="C49" s="37"/>
      <c r="D49" s="37"/>
      <c r="E49" s="37"/>
      <c r="F49" s="37"/>
    </row>
    <row r="50" spans="1:12" ht="26.4" x14ac:dyDescent="0.3">
      <c r="A50" s="6" t="s">
        <v>0</v>
      </c>
      <c r="B50" s="6"/>
      <c r="C50" s="6" t="s">
        <v>1</v>
      </c>
      <c r="D50" s="6" t="s">
        <v>2</v>
      </c>
      <c r="E50" s="6" t="s">
        <v>3</v>
      </c>
      <c r="F50" s="6" t="s">
        <v>4</v>
      </c>
    </row>
    <row r="51" spans="1:12" s="8" customFormat="1" x14ac:dyDescent="0.3">
      <c r="A51" s="7"/>
      <c r="B51" s="7"/>
      <c r="C51" s="7"/>
      <c r="D51" s="12">
        <f>D52+D58+D73</f>
        <v>39</v>
      </c>
      <c r="E51" s="12">
        <f>E52+E58+E73</f>
        <v>36</v>
      </c>
      <c r="F51" s="7"/>
      <c r="L51" s="1"/>
    </row>
    <row r="52" spans="1:12" ht="79.2" x14ac:dyDescent="0.3">
      <c r="A52" s="6" t="s">
        <v>24</v>
      </c>
      <c r="B52" s="6"/>
      <c r="C52" s="6" t="s">
        <v>53</v>
      </c>
      <c r="D52" s="14">
        <f>E52</f>
        <v>9</v>
      </c>
      <c r="E52" s="14">
        <f>SUM(E53:E54)</f>
        <v>9</v>
      </c>
      <c r="F52" s="6"/>
    </row>
    <row r="53" spans="1:12" ht="79.2" x14ac:dyDescent="0.3">
      <c r="A53" s="3" t="s">
        <v>23</v>
      </c>
      <c r="B53" s="3"/>
      <c r="C53" s="2" t="s">
        <v>53</v>
      </c>
      <c r="D53" s="15"/>
      <c r="E53" s="15">
        <v>6</v>
      </c>
      <c r="F53" s="3"/>
    </row>
    <row r="54" spans="1:12" ht="39.6" x14ac:dyDescent="0.3">
      <c r="A54" s="10" t="s">
        <v>22</v>
      </c>
      <c r="B54" s="3"/>
      <c r="C54" s="3" t="s">
        <v>47</v>
      </c>
      <c r="D54" s="15"/>
      <c r="E54" s="15">
        <v>3</v>
      </c>
      <c r="F54" s="15"/>
    </row>
    <row r="55" spans="1:12" ht="92.4" x14ac:dyDescent="0.3">
      <c r="A55" s="31" t="s">
        <v>60</v>
      </c>
      <c r="B55" s="3"/>
      <c r="C55" s="24" t="s">
        <v>61</v>
      </c>
      <c r="D55" s="15"/>
      <c r="E55" s="15"/>
      <c r="F55" s="15"/>
    </row>
    <row r="56" spans="1:12" x14ac:dyDescent="0.3">
      <c r="A56" s="10"/>
      <c r="B56" s="3"/>
      <c r="C56" s="3"/>
      <c r="D56" s="3"/>
      <c r="E56" s="3"/>
      <c r="F56" s="3"/>
    </row>
    <row r="57" spans="1:12" ht="26.4" x14ac:dyDescent="0.3">
      <c r="A57" s="6" t="s">
        <v>0</v>
      </c>
      <c r="B57" s="6"/>
      <c r="C57" s="6" t="s">
        <v>1</v>
      </c>
      <c r="D57" s="6" t="s">
        <v>2</v>
      </c>
      <c r="E57" s="6" t="s">
        <v>3</v>
      </c>
      <c r="F57" s="6" t="s">
        <v>4</v>
      </c>
    </row>
    <row r="58" spans="1:12" x14ac:dyDescent="0.3">
      <c r="A58" s="49" t="s">
        <v>37</v>
      </c>
      <c r="B58" s="6"/>
      <c r="C58" s="6"/>
      <c r="D58" s="14">
        <f>E58</f>
        <v>9</v>
      </c>
      <c r="E58" s="14">
        <f>SUM(E59:E71)</f>
        <v>9</v>
      </c>
      <c r="F58" s="6"/>
    </row>
    <row r="59" spans="1:12" ht="66" x14ac:dyDescent="0.3">
      <c r="A59" s="3" t="s">
        <v>38</v>
      </c>
      <c r="B59" s="3"/>
      <c r="C59" s="2" t="s">
        <v>146</v>
      </c>
      <c r="D59" s="15"/>
      <c r="E59" s="15">
        <v>5</v>
      </c>
      <c r="F59" s="3"/>
    </row>
    <row r="60" spans="1:12" ht="79.2" x14ac:dyDescent="0.3">
      <c r="A60" s="31" t="s">
        <v>78</v>
      </c>
      <c r="B60" s="3"/>
      <c r="C60" s="24" t="s">
        <v>61</v>
      </c>
      <c r="D60" s="15"/>
      <c r="E60" s="15"/>
      <c r="F60" s="3"/>
    </row>
    <row r="61" spans="1:12" ht="39.6" x14ac:dyDescent="0.3">
      <c r="A61" s="10" t="s">
        <v>109</v>
      </c>
      <c r="B61" s="3"/>
      <c r="C61" s="3" t="s">
        <v>79</v>
      </c>
      <c r="D61" s="15"/>
      <c r="E61" s="15">
        <v>4</v>
      </c>
      <c r="F61" s="3"/>
    </row>
    <row r="62" spans="1:12" x14ac:dyDescent="0.3">
      <c r="A62" s="31" t="s">
        <v>41</v>
      </c>
      <c r="B62" s="3"/>
      <c r="C62" s="3"/>
      <c r="D62" s="15"/>
      <c r="E62" s="15"/>
      <c r="F62" s="3"/>
    </row>
    <row r="63" spans="1:12" x14ac:dyDescent="0.3">
      <c r="A63" s="31" t="s">
        <v>39</v>
      </c>
      <c r="B63" s="3"/>
      <c r="C63" s="3"/>
      <c r="D63" s="15"/>
      <c r="E63" s="15"/>
      <c r="F63" s="3"/>
    </row>
    <row r="64" spans="1:12" x14ac:dyDescent="0.3">
      <c r="A64" s="31" t="s">
        <v>43</v>
      </c>
      <c r="B64" s="3"/>
      <c r="C64" s="3"/>
      <c r="D64" s="3"/>
      <c r="E64" s="3"/>
      <c r="F64" s="3"/>
    </row>
    <row r="65" spans="1:6" x14ac:dyDescent="0.3">
      <c r="A65" s="31" t="s">
        <v>40</v>
      </c>
      <c r="B65" s="3"/>
      <c r="C65" s="3"/>
      <c r="D65" s="15"/>
      <c r="E65" s="15"/>
      <c r="F65" s="3"/>
    </row>
    <row r="66" spans="1:6" ht="52.8" x14ac:dyDescent="0.3">
      <c r="A66" s="31" t="s">
        <v>110</v>
      </c>
      <c r="B66" s="3"/>
      <c r="C66" s="3"/>
      <c r="D66" s="15"/>
      <c r="E66" s="15"/>
      <c r="F66" s="3"/>
    </row>
    <row r="67" spans="1:6" x14ac:dyDescent="0.3">
      <c r="A67" s="31" t="s">
        <v>42</v>
      </c>
      <c r="B67" s="3"/>
      <c r="C67" s="3"/>
      <c r="D67" s="15"/>
      <c r="E67" s="15"/>
      <c r="F67" s="3"/>
    </row>
    <row r="68" spans="1:6" x14ac:dyDescent="0.3">
      <c r="A68" s="31" t="s">
        <v>44</v>
      </c>
      <c r="B68" s="3"/>
      <c r="C68" s="3"/>
      <c r="D68" s="15"/>
      <c r="E68" s="15"/>
      <c r="F68" s="11"/>
    </row>
    <row r="69" spans="1:6" ht="26.4" x14ac:dyDescent="0.3">
      <c r="A69" s="31" t="s">
        <v>116</v>
      </c>
      <c r="B69" s="3"/>
      <c r="C69" s="3"/>
      <c r="D69" s="15"/>
      <c r="E69" s="15"/>
      <c r="F69" s="3"/>
    </row>
    <row r="70" spans="1:6" x14ac:dyDescent="0.3">
      <c r="A70" s="31"/>
      <c r="B70" s="3"/>
      <c r="C70" s="3"/>
      <c r="D70" s="15"/>
      <c r="E70" s="15"/>
      <c r="F70" s="11"/>
    </row>
    <row r="71" spans="1:6" x14ac:dyDescent="0.3">
      <c r="A71" s="10"/>
      <c r="B71" s="3"/>
      <c r="C71" s="3"/>
      <c r="D71" s="3"/>
      <c r="E71" s="3"/>
      <c r="F71" s="3"/>
    </row>
    <row r="72" spans="1:6" ht="26.4" x14ac:dyDescent="0.3">
      <c r="A72" s="6" t="s">
        <v>0</v>
      </c>
      <c r="B72" s="6"/>
      <c r="C72" s="6" t="s">
        <v>1</v>
      </c>
      <c r="D72" s="6" t="s">
        <v>2</v>
      </c>
      <c r="E72" s="6" t="s">
        <v>3</v>
      </c>
      <c r="F72" s="6" t="s">
        <v>4</v>
      </c>
    </row>
    <row r="73" spans="1:6" ht="26.4" x14ac:dyDescent="0.3">
      <c r="A73" s="6" t="s">
        <v>117</v>
      </c>
      <c r="B73" s="6"/>
      <c r="C73" s="6" t="s">
        <v>30</v>
      </c>
      <c r="D73" s="14">
        <v>21</v>
      </c>
      <c r="E73" s="14">
        <f>SUM(E74:E83)</f>
        <v>18</v>
      </c>
      <c r="F73" s="6"/>
    </row>
    <row r="74" spans="1:6" x14ac:dyDescent="0.3">
      <c r="A74" s="3" t="s">
        <v>25</v>
      </c>
      <c r="B74" s="3"/>
      <c r="C74" s="3"/>
      <c r="D74" s="15"/>
      <c r="E74" s="15"/>
      <c r="F74" s="3"/>
    </row>
    <row r="75" spans="1:6" ht="52.8" x14ac:dyDescent="0.3">
      <c r="A75" s="10" t="s">
        <v>120</v>
      </c>
      <c r="B75" s="3"/>
      <c r="C75" s="3"/>
      <c r="D75" s="15"/>
      <c r="E75" s="15"/>
      <c r="F75" s="3"/>
    </row>
    <row r="76" spans="1:6" ht="39.6" x14ac:dyDescent="0.3">
      <c r="A76" s="31" t="s">
        <v>121</v>
      </c>
      <c r="B76" s="3"/>
      <c r="C76" s="3" t="s">
        <v>122</v>
      </c>
      <c r="D76" s="15"/>
      <c r="E76" s="15">
        <v>3</v>
      </c>
      <c r="F76" s="3"/>
    </row>
    <row r="77" spans="1:6" ht="52.8" x14ac:dyDescent="0.3">
      <c r="A77" s="3" t="s">
        <v>80</v>
      </c>
      <c r="B77" s="3"/>
      <c r="C77" s="3" t="s">
        <v>123</v>
      </c>
      <c r="D77" s="15"/>
      <c r="E77" s="15">
        <v>3</v>
      </c>
      <c r="F77" s="3"/>
    </row>
    <row r="78" spans="1:6" ht="26.4" x14ac:dyDescent="0.3">
      <c r="A78" s="3" t="s">
        <v>26</v>
      </c>
      <c r="B78" s="3"/>
      <c r="C78" s="3"/>
      <c r="D78" s="15"/>
      <c r="E78" s="15"/>
      <c r="F78" s="3"/>
    </row>
    <row r="79" spans="1:6" ht="26.4" x14ac:dyDescent="0.3">
      <c r="A79" s="31" t="s">
        <v>34</v>
      </c>
      <c r="B79" s="3"/>
      <c r="C79" s="3" t="s">
        <v>84</v>
      </c>
      <c r="D79" s="15"/>
      <c r="E79" s="15">
        <v>3</v>
      </c>
      <c r="F79" s="3"/>
    </row>
    <row r="80" spans="1:6" ht="39.6" x14ac:dyDescent="0.3">
      <c r="A80" s="3" t="s">
        <v>27</v>
      </c>
      <c r="B80" s="3"/>
      <c r="C80" s="3" t="s">
        <v>124</v>
      </c>
      <c r="D80" s="15"/>
      <c r="E80" s="15">
        <v>3</v>
      </c>
      <c r="F80" s="3"/>
    </row>
    <row r="81" spans="1:6" ht="26.4" x14ac:dyDescent="0.3">
      <c r="A81" s="3" t="s">
        <v>45</v>
      </c>
      <c r="B81" s="3"/>
      <c r="C81" s="3"/>
      <c r="D81" s="15"/>
      <c r="E81" s="15">
        <v>3</v>
      </c>
      <c r="F81" s="3"/>
    </row>
    <row r="82" spans="1:6" ht="66" x14ac:dyDescent="0.3">
      <c r="A82" s="31" t="s">
        <v>132</v>
      </c>
      <c r="B82" s="3"/>
      <c r="C82" s="3" t="s">
        <v>125</v>
      </c>
      <c r="D82" s="15"/>
      <c r="E82" s="15"/>
      <c r="F82" s="3"/>
    </row>
    <row r="83" spans="1:6" ht="39.6" x14ac:dyDescent="0.3">
      <c r="A83" s="3" t="s">
        <v>54</v>
      </c>
      <c r="B83" s="3"/>
      <c r="C83" s="3" t="s">
        <v>126</v>
      </c>
      <c r="D83" s="15"/>
      <c r="E83" s="15">
        <v>3</v>
      </c>
      <c r="F83" s="3"/>
    </row>
    <row r="84" spans="1:6" x14ac:dyDescent="0.3">
      <c r="A84" s="32"/>
      <c r="D84" s="18"/>
      <c r="E84" s="18"/>
    </row>
    <row r="85" spans="1:6" ht="15.6" x14ac:dyDescent="0.3">
      <c r="A85" s="5" t="s">
        <v>28</v>
      </c>
      <c r="B85" s="39"/>
      <c r="C85" s="39"/>
    </row>
    <row r="86" spans="1:6" ht="15.6" x14ac:dyDescent="0.3">
      <c r="A86" s="26"/>
    </row>
    <row r="87" spans="1:6" ht="26.4" x14ac:dyDescent="0.3">
      <c r="A87" s="6" t="s">
        <v>0</v>
      </c>
      <c r="B87" s="6"/>
      <c r="C87" s="6" t="s">
        <v>1</v>
      </c>
      <c r="D87" s="6" t="s">
        <v>2</v>
      </c>
      <c r="E87" s="6" t="s">
        <v>3</v>
      </c>
      <c r="F87" s="6" t="s">
        <v>4</v>
      </c>
    </row>
    <row r="88" spans="1:6" ht="21" x14ac:dyDescent="0.3">
      <c r="A88" s="6"/>
      <c r="B88" s="6"/>
      <c r="C88" s="6"/>
      <c r="D88" s="13">
        <v>15</v>
      </c>
      <c r="E88" s="13">
        <f>E90</f>
        <v>15</v>
      </c>
      <c r="F88" s="6"/>
    </row>
    <row r="89" spans="1:6" x14ac:dyDescent="0.3">
      <c r="A89" s="50" t="s">
        <v>29</v>
      </c>
      <c r="B89" s="7"/>
      <c r="C89" s="6"/>
      <c r="D89" s="12"/>
      <c r="E89" s="16"/>
      <c r="F89" s="7"/>
    </row>
    <row r="90" spans="1:6" ht="92.4" x14ac:dyDescent="0.3">
      <c r="A90" s="3" t="s">
        <v>82</v>
      </c>
      <c r="B90" s="3"/>
      <c r="C90" s="3" t="s">
        <v>62</v>
      </c>
      <c r="D90" s="15"/>
      <c r="E90" s="15">
        <v>15</v>
      </c>
      <c r="F90" s="3"/>
    </row>
    <row r="91" spans="1:6" x14ac:dyDescent="0.3">
      <c r="A91" s="3"/>
      <c r="B91" s="3"/>
      <c r="C91" s="3"/>
      <c r="D91" s="15"/>
      <c r="E91" s="15"/>
      <c r="F91" s="3"/>
    </row>
    <row r="92" spans="1:6" ht="15.6" x14ac:dyDescent="0.3">
      <c r="A92" s="38" t="s">
        <v>88</v>
      </c>
      <c r="B92" s="3"/>
      <c r="C92" s="3"/>
      <c r="D92" s="15"/>
      <c r="E92" s="15"/>
      <c r="F92" s="3"/>
    </row>
    <row r="93" spans="1:6" ht="26.4" x14ac:dyDescent="0.3">
      <c r="A93" s="6" t="s">
        <v>0</v>
      </c>
      <c r="B93" s="6"/>
      <c r="C93" s="6" t="s">
        <v>1</v>
      </c>
      <c r="D93" s="6" t="s">
        <v>2</v>
      </c>
      <c r="E93" s="6" t="s">
        <v>3</v>
      </c>
      <c r="F93" s="6" t="s">
        <v>4</v>
      </c>
    </row>
    <row r="94" spans="1:6" ht="26.4" x14ac:dyDescent="0.3">
      <c r="A94" s="50" t="s">
        <v>89</v>
      </c>
      <c r="B94" s="7"/>
      <c r="C94" s="7" t="s">
        <v>90</v>
      </c>
      <c r="D94" s="12"/>
      <c r="E94" s="13">
        <f>SUM(E95:E102)</f>
        <v>4</v>
      </c>
      <c r="F94" s="7"/>
    </row>
    <row r="95" spans="1:6" x14ac:dyDescent="0.3">
      <c r="A95" s="30" t="s">
        <v>96</v>
      </c>
      <c r="B95" s="10"/>
      <c r="C95" s="10"/>
      <c r="D95" s="10"/>
      <c r="E95" s="10">
        <v>0.5</v>
      </c>
      <c r="F95" s="10"/>
    </row>
    <row r="96" spans="1:6" x14ac:dyDescent="0.3">
      <c r="A96" s="31" t="s">
        <v>91</v>
      </c>
      <c r="B96" s="10"/>
      <c r="C96" s="10"/>
      <c r="D96" s="10"/>
      <c r="E96" s="10">
        <v>0.5</v>
      </c>
      <c r="F96" s="10"/>
    </row>
    <row r="97" spans="1:6" x14ac:dyDescent="0.3">
      <c r="A97" s="31" t="s">
        <v>92</v>
      </c>
      <c r="B97" s="10"/>
      <c r="C97" s="10"/>
      <c r="D97" s="10"/>
      <c r="E97" s="10">
        <v>0.5</v>
      </c>
      <c r="F97" s="10"/>
    </row>
    <row r="98" spans="1:6" x14ac:dyDescent="0.3">
      <c r="A98" s="31" t="s">
        <v>94</v>
      </c>
      <c r="B98" s="10"/>
      <c r="C98" s="10"/>
      <c r="D98" s="10"/>
      <c r="E98" s="10">
        <v>0.5</v>
      </c>
      <c r="F98" s="10"/>
    </row>
    <row r="99" spans="1:6" x14ac:dyDescent="0.3">
      <c r="A99" s="31" t="s">
        <v>95</v>
      </c>
      <c r="B99" s="10"/>
      <c r="C99" s="10"/>
      <c r="D99" s="10"/>
      <c r="E99" s="10">
        <v>0.5</v>
      </c>
      <c r="F99" s="10"/>
    </row>
    <row r="100" spans="1:6" ht="26.4" x14ac:dyDescent="0.3">
      <c r="A100" s="30" t="s">
        <v>93</v>
      </c>
      <c r="B100" s="10"/>
      <c r="C100" s="10"/>
      <c r="D100" s="10"/>
      <c r="E100" s="10">
        <v>0.5</v>
      </c>
      <c r="F100" s="10"/>
    </row>
    <row r="101" spans="1:6" ht="39.6" x14ac:dyDescent="0.3">
      <c r="A101" s="30" t="s">
        <v>97</v>
      </c>
      <c r="B101" s="10"/>
      <c r="C101" s="10" t="s">
        <v>127</v>
      </c>
      <c r="D101" s="10"/>
      <c r="E101" s="10">
        <v>0.5</v>
      </c>
      <c r="F101" s="10"/>
    </row>
    <row r="102" spans="1:6" ht="26.4" x14ac:dyDescent="0.3">
      <c r="A102" s="31" t="s">
        <v>128</v>
      </c>
      <c r="B102" s="10"/>
      <c r="C102" s="10"/>
      <c r="D102" s="10"/>
      <c r="E102" s="10">
        <v>0.5</v>
      </c>
      <c r="F102" s="10"/>
    </row>
    <row r="103" spans="1:6" x14ac:dyDescent="0.3">
      <c r="A103" s="31"/>
      <c r="B103" s="3"/>
      <c r="C103" s="3"/>
      <c r="D103" s="15"/>
      <c r="E103" s="15"/>
      <c r="F103" s="3"/>
    </row>
    <row r="104" spans="1:6" x14ac:dyDescent="0.3">
      <c r="A104" s="31"/>
      <c r="B104" s="3"/>
      <c r="C104" s="3"/>
      <c r="D104" s="15"/>
      <c r="E104" s="15"/>
      <c r="F104" s="3"/>
    </row>
    <row r="105" spans="1:6" x14ac:dyDescent="0.3">
      <c r="B105" s="3"/>
      <c r="C105" s="3"/>
      <c r="D105" s="15"/>
      <c r="E105" s="15"/>
      <c r="F105" s="3"/>
    </row>
    <row r="106" spans="1:6" x14ac:dyDescent="0.3">
      <c r="A106" s="10"/>
      <c r="B106" s="3"/>
      <c r="C106" s="3"/>
      <c r="D106" s="15"/>
      <c r="E106" s="15"/>
      <c r="F106" s="3"/>
    </row>
    <row r="107" spans="1:6" ht="26.4" x14ac:dyDescent="0.3">
      <c r="A107" s="6" t="s">
        <v>0</v>
      </c>
      <c r="B107" s="6"/>
      <c r="C107" s="6" t="s">
        <v>1</v>
      </c>
      <c r="D107" s="6" t="s">
        <v>2</v>
      </c>
      <c r="E107" s="6" t="s">
        <v>3</v>
      </c>
      <c r="F107" s="6" t="s">
        <v>4</v>
      </c>
    </row>
    <row r="108" spans="1:6" ht="52.8" x14ac:dyDescent="0.3">
      <c r="A108" s="44" t="s">
        <v>31</v>
      </c>
      <c r="B108" s="44"/>
      <c r="C108" s="44" t="s">
        <v>81</v>
      </c>
      <c r="D108" s="45"/>
      <c r="E108" s="45">
        <f>E109+E111</f>
        <v>0</v>
      </c>
      <c r="F108" s="44"/>
    </row>
    <row r="109" spans="1:6" x14ac:dyDescent="0.3">
      <c r="A109" s="46" t="s">
        <v>32</v>
      </c>
      <c r="B109" s="46"/>
      <c r="C109" s="46" t="s">
        <v>46</v>
      </c>
      <c r="D109" s="47"/>
      <c r="E109" s="47"/>
      <c r="F109" s="46"/>
    </row>
    <row r="110" spans="1:6" ht="26.4" x14ac:dyDescent="0.3">
      <c r="A110" s="40" t="s">
        <v>129</v>
      </c>
      <c r="B110" s="46"/>
      <c r="C110" s="46"/>
      <c r="D110" s="47"/>
      <c r="E110" s="47"/>
      <c r="F110" s="46"/>
    </row>
    <row r="111" spans="1:6" ht="26.4" x14ac:dyDescent="0.3">
      <c r="A111" s="46" t="s">
        <v>33</v>
      </c>
      <c r="B111" s="46"/>
      <c r="C111" s="48" t="s">
        <v>46</v>
      </c>
      <c r="D111" s="47"/>
      <c r="E111" s="47"/>
      <c r="F111" s="46"/>
    </row>
    <row r="112" spans="1:6" ht="26.4" x14ac:dyDescent="0.3">
      <c r="A112" s="40" t="s">
        <v>130</v>
      </c>
      <c r="B112" s="46"/>
      <c r="C112" s="46"/>
      <c r="D112" s="47"/>
      <c r="E112" s="47"/>
      <c r="F112" s="46"/>
    </row>
    <row r="113" spans="1:6" ht="66" x14ac:dyDescent="0.3">
      <c r="A113" s="40" t="s">
        <v>131</v>
      </c>
      <c r="B113" s="46"/>
      <c r="C113" s="46"/>
      <c r="D113" s="47"/>
      <c r="E113" s="47"/>
      <c r="F113" s="46"/>
    </row>
    <row r="114" spans="1:6" x14ac:dyDescent="0.3">
      <c r="A114" s="3"/>
      <c r="B114" s="3"/>
      <c r="C114" s="3"/>
      <c r="D114" s="3"/>
      <c r="E114" s="3"/>
      <c r="F114" s="3"/>
    </row>
  </sheetData>
  <mergeCells count="2">
    <mergeCell ref="C9:C12"/>
    <mergeCell ref="D3:D4"/>
  </mergeCells>
  <pageMargins left="0.11811023622047245" right="0.19685039370078741" top="0.55118110236220474" bottom="0.55118110236220474"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R17"/>
  <sheetViews>
    <sheetView workbookViewId="0">
      <selection activeCell="D19" sqref="D19"/>
    </sheetView>
  </sheetViews>
  <sheetFormatPr defaultRowHeight="14.4" x14ac:dyDescent="0.3"/>
  <cols>
    <col min="3" max="3" width="18.5546875" customWidth="1"/>
    <col min="14" max="14" width="12" bestFit="1" customWidth="1"/>
    <col min="15" max="15" width="11" bestFit="1" customWidth="1"/>
    <col min="18" max="18" width="12" bestFit="1" customWidth="1"/>
  </cols>
  <sheetData>
    <row r="1" spans="2:18" x14ac:dyDescent="0.3">
      <c r="B1">
        <v>400</v>
      </c>
      <c r="C1" t="s">
        <v>104</v>
      </c>
      <c r="D1">
        <v>1</v>
      </c>
      <c r="E1" t="s">
        <v>108</v>
      </c>
    </row>
    <row r="2" spans="2:18" x14ac:dyDescent="0.3">
      <c r="C2" t="s">
        <v>105</v>
      </c>
    </row>
    <row r="3" spans="2:18" x14ac:dyDescent="0.3">
      <c r="C3" t="s">
        <v>106</v>
      </c>
    </row>
    <row r="4" spans="2:18" x14ac:dyDescent="0.3">
      <c r="C4" t="s">
        <v>107</v>
      </c>
    </row>
    <row r="5" spans="2:18" x14ac:dyDescent="0.3">
      <c r="L5" t="s">
        <v>118</v>
      </c>
      <c r="M5">
        <v>4</v>
      </c>
      <c r="N5">
        <v>123412341234</v>
      </c>
    </row>
    <row r="6" spans="2:18" x14ac:dyDescent="0.3">
      <c r="O6">
        <v>1234123414</v>
      </c>
      <c r="P6">
        <v>45</v>
      </c>
      <c r="Q6">
        <v>4545456</v>
      </c>
      <c r="R6">
        <v>45613461436</v>
      </c>
    </row>
    <row r="7" spans="2:18" x14ac:dyDescent="0.3">
      <c r="R7">
        <v>45613461436</v>
      </c>
    </row>
    <row r="8" spans="2:18" x14ac:dyDescent="0.3">
      <c r="C8">
        <v>1600</v>
      </c>
    </row>
    <row r="9" spans="2:18" x14ac:dyDescent="0.3">
      <c r="C9">
        <v>1400</v>
      </c>
      <c r="D9">
        <f>C9/$C$8</f>
        <v>0.875</v>
      </c>
    </row>
    <row r="10" spans="2:18" x14ac:dyDescent="0.3">
      <c r="C10">
        <v>900</v>
      </c>
      <c r="D10">
        <f>C10/$C$8</f>
        <v>0.5625</v>
      </c>
      <c r="M10" t="s">
        <v>119</v>
      </c>
    </row>
    <row r="11" spans="2:18" x14ac:dyDescent="0.3">
      <c r="C11">
        <v>400</v>
      </c>
      <c r="D11">
        <f>C11/$C$8</f>
        <v>0.25</v>
      </c>
      <c r="M11" s="41">
        <v>42826</v>
      </c>
    </row>
    <row r="12" spans="2:18" x14ac:dyDescent="0.3">
      <c r="M12" s="42">
        <v>0.09</v>
      </c>
    </row>
    <row r="13" spans="2:18" x14ac:dyDescent="0.3">
      <c r="C13" t="s">
        <v>113</v>
      </c>
      <c r="D13" t="s">
        <v>114</v>
      </c>
      <c r="E13" t="s">
        <v>115</v>
      </c>
    </row>
    <row r="14" spans="2:18" x14ac:dyDescent="0.3">
      <c r="B14" t="s">
        <v>111</v>
      </c>
      <c r="C14" s="43">
        <v>2</v>
      </c>
    </row>
    <row r="15" spans="2:18" x14ac:dyDescent="0.3">
      <c r="B15" t="s">
        <v>111</v>
      </c>
      <c r="C15">
        <v>3</v>
      </c>
      <c r="M15">
        <v>4</v>
      </c>
      <c r="N15">
        <v>123412341234</v>
      </c>
    </row>
    <row r="16" spans="2:18" x14ac:dyDescent="0.3">
      <c r="B16" t="s">
        <v>111</v>
      </c>
      <c r="C16">
        <v>2</v>
      </c>
      <c r="O16">
        <v>1234123414</v>
      </c>
      <c r="P16">
        <v>45</v>
      </c>
      <c r="Q16">
        <v>4545456</v>
      </c>
      <c r="R16">
        <v>45613461436</v>
      </c>
    </row>
    <row r="17" spans="2:18" x14ac:dyDescent="0.3">
      <c r="B17" t="s">
        <v>112</v>
      </c>
      <c r="C17">
        <v>5</v>
      </c>
      <c r="R17">
        <v>45613461436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Technical Evaluation Criteria</vt:lpstr>
      <vt:lpstr>Presentation Evaluation Criteri</vt:lpstr>
      <vt:lpstr>Prev eval list</vt:lpstr>
      <vt:lpstr>Sheet3</vt:lpstr>
      <vt:lpstr>'Technical Evaluation Criteria'!_Toc405379936</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Ilze  Krige</dc:creator>
  <cp:lastModifiedBy>Mechel Mokgehle</cp:lastModifiedBy>
  <cp:lastPrinted>2025-10-29T10:36:38Z</cp:lastPrinted>
  <dcterms:created xsi:type="dcterms:W3CDTF">2017-03-30T07:28:30Z</dcterms:created>
  <dcterms:modified xsi:type="dcterms:W3CDTF">2025-10-29T10:47:33Z</dcterms:modified>
</cp:coreProperties>
</file>